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RELAZIONI\2018\Trimestrali - Mensili - Semestrale\Semestrale 2018\SITO\"/>
    </mc:Choice>
  </mc:AlternateContent>
  <bookViews>
    <workbookView xWindow="0" yWindow="0" windowWidth="28800" windowHeight="12300" tabRatio="740"/>
  </bookViews>
  <sheets>
    <sheet name="E&amp;P - Produzione idrocarburi" sheetId="6" r:id="rId1"/>
    <sheet name=" E&amp;P - Produzioni x area geogr." sheetId="33" r:id="rId2"/>
    <sheet name="G&amp;P - Approvvigionamenti" sheetId="39" r:id="rId3"/>
    <sheet name="G&amp;P - Vendite gas" sheetId="8" r:id="rId4"/>
    <sheet name="G&amp;P - Vendite gas per entità " sheetId="40" r:id="rId5"/>
    <sheet name="G&amp;P - Vendite di GNL" sheetId="42" r:id="rId6"/>
    <sheet name="R&amp;MC - operativo" sheetId="10" r:id="rId7"/>
    <sheet name="R&amp;M - Vend. Italia-Estero" sheetId="46" r:id="rId8"/>
    <sheet name="R&amp;M - Vendite prod. canale" sheetId="47" r:id="rId9"/>
    <sheet name="Chimica" sheetId="48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c" localSheetId="2">#REF!</definedName>
    <definedName name="\c">#REF!</definedName>
    <definedName name="\d" localSheetId="2">#REF!</definedName>
    <definedName name="\d">#REF!</definedName>
    <definedName name="\e" localSheetId="2">#REF!</definedName>
    <definedName name="\e">#REF!</definedName>
    <definedName name="\h" localSheetId="2">#REF!</definedName>
    <definedName name="\h">#REF!</definedName>
    <definedName name="\k" localSheetId="2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 localSheetId="2">#REF!</definedName>
    <definedName name="\s">#REF!</definedName>
    <definedName name="\w" localSheetId="2">#REF!</definedName>
    <definedName name="\w">#REF!</definedName>
    <definedName name="\z" localSheetId="2">#REF!</definedName>
    <definedName name="\z">#REF!</definedName>
    <definedName name="__________SOC1">#REF!</definedName>
    <definedName name="__________SOC2">#REF!</definedName>
    <definedName name="__________tab1">#REF!</definedName>
    <definedName name="__________tab2">#REF!</definedName>
    <definedName name="__________tab3">#REF!</definedName>
    <definedName name="__________tab4">#REF!</definedName>
    <definedName name="__________tab5">#REF!</definedName>
    <definedName name="__________tab6">#REF!</definedName>
    <definedName name="__________tab7">#REF!</definedName>
    <definedName name="__________tab8">#REF!</definedName>
    <definedName name="__________TIT1">#REF!</definedName>
    <definedName name="__________TIT10">#REF!</definedName>
    <definedName name="__________TIT11">#REF!</definedName>
    <definedName name="__________TIT12">#REF!</definedName>
    <definedName name="__________TIT13">#REF!</definedName>
    <definedName name="__________TIT14">#REF!</definedName>
    <definedName name="__________TIT15">#REF!</definedName>
    <definedName name="__________TIT16">#REF!</definedName>
    <definedName name="__________TIT18">#REF!</definedName>
    <definedName name="__________tit19">#REF!</definedName>
    <definedName name="__________TIT2">#REF!</definedName>
    <definedName name="__________tit20">#REF!</definedName>
    <definedName name="__________TIT21">#REF!</definedName>
    <definedName name="__________TIT22">#REF!</definedName>
    <definedName name="__________TIT23">#REF!</definedName>
    <definedName name="__________TIT24">#REF!</definedName>
    <definedName name="__________TIT25">#REF!</definedName>
    <definedName name="__________TIT26">#REF!</definedName>
    <definedName name="__________TIT27">#REF!</definedName>
    <definedName name="__________TIT3">#REF!</definedName>
    <definedName name="__________TIT4">#REF!</definedName>
    <definedName name="__________TIT5">#REF!</definedName>
    <definedName name="__________TIT6">#REF!</definedName>
    <definedName name="__________TIT7">#REF!</definedName>
    <definedName name="__________TIT8">#REF!</definedName>
    <definedName name="__________TIT9">#REF!</definedName>
    <definedName name="_________SOC1">#REF!</definedName>
    <definedName name="_________SOC2">#REF!</definedName>
    <definedName name="_________tab1">#REF!</definedName>
    <definedName name="_________tab2">#REF!</definedName>
    <definedName name="_________tab3">#REF!</definedName>
    <definedName name="_________tab4">#REF!</definedName>
    <definedName name="_________tab5">#REF!</definedName>
    <definedName name="_________tab6">#REF!</definedName>
    <definedName name="_________tab7">#REF!</definedName>
    <definedName name="_________tab8">#REF!</definedName>
    <definedName name="_________TIT1">#REF!</definedName>
    <definedName name="_________TIT10">#REF!</definedName>
    <definedName name="_________TIT11">#REF!</definedName>
    <definedName name="_________TIT12">#REF!</definedName>
    <definedName name="_________TIT13">#REF!</definedName>
    <definedName name="_________TIT14">#REF!</definedName>
    <definedName name="_________TIT15">#REF!</definedName>
    <definedName name="_________TIT16">#REF!</definedName>
    <definedName name="_________TIT18">#REF!</definedName>
    <definedName name="_________tit19">#REF!</definedName>
    <definedName name="_________TIT2">#REF!</definedName>
    <definedName name="_________tit20">#REF!</definedName>
    <definedName name="_________TIT21">#REF!</definedName>
    <definedName name="_________TIT22">#REF!</definedName>
    <definedName name="_________TIT23">#REF!</definedName>
    <definedName name="_________TIT24">#REF!</definedName>
    <definedName name="_________TIT25">#REF!</definedName>
    <definedName name="_________TIT26">#REF!</definedName>
    <definedName name="_________TIT27">#REF!</definedName>
    <definedName name="_________TIT3">#REF!</definedName>
    <definedName name="_________TIT4">#REF!</definedName>
    <definedName name="_________TIT5">#REF!</definedName>
    <definedName name="_________TIT6">#REF!</definedName>
    <definedName name="_________TIT7">#REF!</definedName>
    <definedName name="_________TIT8">#REF!</definedName>
    <definedName name="_________TIT9">#REF!</definedName>
    <definedName name="________SP1">#REF!</definedName>
    <definedName name="________SP2">#REF!</definedName>
    <definedName name="________SP3">#REF!</definedName>
    <definedName name="________SP4">#REF!</definedName>
    <definedName name="_______SOC1" localSheetId="2">#REF!</definedName>
    <definedName name="_______SOC2" localSheetId="2">#REF!</definedName>
    <definedName name="_______SP1">#REF!</definedName>
    <definedName name="_______SP2">#REF!</definedName>
    <definedName name="_______SP3">#REF!</definedName>
    <definedName name="_______SP4">#REF!</definedName>
    <definedName name="_______tab1" localSheetId="2">#REF!</definedName>
    <definedName name="_______tab2" localSheetId="2">#REF!</definedName>
    <definedName name="_______tab3" localSheetId="2">#REF!</definedName>
    <definedName name="_______tab4" localSheetId="2">#REF!</definedName>
    <definedName name="_______tab5" localSheetId="2">#REF!</definedName>
    <definedName name="_______tab6" localSheetId="2">#REF!</definedName>
    <definedName name="_______tab7" localSheetId="2">#REF!</definedName>
    <definedName name="_______tab8" localSheetId="2">#REF!</definedName>
    <definedName name="_______TIT1" localSheetId="2">#REF!</definedName>
    <definedName name="_______TIT10" localSheetId="2">#REF!</definedName>
    <definedName name="_______TIT11" localSheetId="2">#REF!</definedName>
    <definedName name="_______TIT12" localSheetId="2">#REF!</definedName>
    <definedName name="_______TIT13" localSheetId="2">#REF!</definedName>
    <definedName name="_______TIT14" localSheetId="2">#REF!</definedName>
    <definedName name="_______TIT15" localSheetId="2">#REF!</definedName>
    <definedName name="_______TIT16" localSheetId="2">#REF!</definedName>
    <definedName name="_______TIT18" localSheetId="2">#REF!</definedName>
    <definedName name="_______tit19" localSheetId="2">#REF!</definedName>
    <definedName name="_______TIT2" localSheetId="2">#REF!</definedName>
    <definedName name="_______tit20" localSheetId="2">#REF!</definedName>
    <definedName name="_______TIT21" localSheetId="2">#REF!</definedName>
    <definedName name="_______TIT22" localSheetId="2">#REF!</definedName>
    <definedName name="_______TIT23" localSheetId="2">#REF!</definedName>
    <definedName name="_______TIT24" localSheetId="2">#REF!</definedName>
    <definedName name="_______TIT25" localSheetId="2">#REF!</definedName>
    <definedName name="_______TIT26" localSheetId="2">#REF!</definedName>
    <definedName name="_______TIT27" localSheetId="2">#REF!</definedName>
    <definedName name="_______TIT3" localSheetId="2">#REF!</definedName>
    <definedName name="_______TIT4" localSheetId="2">#REF!</definedName>
    <definedName name="_______TIT5" localSheetId="2">#REF!</definedName>
    <definedName name="_______TIT6" localSheetId="2">#REF!</definedName>
    <definedName name="_______TIT7" localSheetId="2">#REF!</definedName>
    <definedName name="_______TIT8" localSheetId="2">#REF!</definedName>
    <definedName name="_______TIT9" localSheetId="2">#REF!</definedName>
    <definedName name="______ECO96">#REF!</definedName>
    <definedName name="______SOC1">#REF!</definedName>
    <definedName name="______SOC2">#REF!</definedName>
    <definedName name="______SP1">#REF!</definedName>
    <definedName name="______SP2">#REF!</definedName>
    <definedName name="______SP3">#REF!</definedName>
    <definedName name="______SP4">#REF!</definedName>
    <definedName name="______tab1">#REF!</definedName>
    <definedName name="______tab2">#REF!</definedName>
    <definedName name="______tab3">#REF!</definedName>
    <definedName name="______tab4">#REF!</definedName>
    <definedName name="______tab5">#REF!</definedName>
    <definedName name="______tab6">#REF!</definedName>
    <definedName name="______tab7">#REF!</definedName>
    <definedName name="______tab8">#REF!</definedName>
    <definedName name="______TIT1">#REF!</definedName>
    <definedName name="______TIT10">#REF!</definedName>
    <definedName name="______TIT11">#REF!</definedName>
    <definedName name="______TIT12">#REF!</definedName>
    <definedName name="______TIT13">#REF!</definedName>
    <definedName name="______TIT14">#REF!</definedName>
    <definedName name="______TIT15">#REF!</definedName>
    <definedName name="______TIT16">#REF!</definedName>
    <definedName name="______TIT18">#REF!</definedName>
    <definedName name="______tit19">#REF!</definedName>
    <definedName name="______TIT2">#REF!</definedName>
    <definedName name="______tit20">#REF!</definedName>
    <definedName name="______TIT21">#REF!</definedName>
    <definedName name="______TIT22">#REF!</definedName>
    <definedName name="______TIT23">#REF!</definedName>
    <definedName name="______TIT24">#REF!</definedName>
    <definedName name="______TIT25">#REF!</definedName>
    <definedName name="______TIT26">#REF!</definedName>
    <definedName name="______TIT27">#REF!</definedName>
    <definedName name="______TIT3">#REF!</definedName>
    <definedName name="______TIT4">#REF!</definedName>
    <definedName name="______TIT5">#REF!</definedName>
    <definedName name="______TIT6">#REF!</definedName>
    <definedName name="______TIT7">#REF!</definedName>
    <definedName name="______TIT8">#REF!</definedName>
    <definedName name="______TIT9">#REF!</definedName>
    <definedName name="_____ECO96">#REF!</definedName>
    <definedName name="____ECO96">#REF!</definedName>
    <definedName name="____SOC1">#REF!</definedName>
    <definedName name="____SOC2">#REF!</definedName>
    <definedName name="____tab1">#REF!</definedName>
    <definedName name="____tab2">#REF!</definedName>
    <definedName name="____tab3">#REF!</definedName>
    <definedName name="____tab4">#REF!</definedName>
    <definedName name="____tab5">#REF!</definedName>
    <definedName name="____tab6">#REF!</definedName>
    <definedName name="____tab7">#REF!</definedName>
    <definedName name="____tab8">#REF!</definedName>
    <definedName name="____TIT1">#REF!</definedName>
    <definedName name="____TIT10">#REF!</definedName>
    <definedName name="____TIT11">#REF!</definedName>
    <definedName name="____TIT12">#REF!</definedName>
    <definedName name="____TIT13">#REF!</definedName>
    <definedName name="____TIT14">#REF!</definedName>
    <definedName name="____TIT15">#REF!</definedName>
    <definedName name="____TIT16">#REF!</definedName>
    <definedName name="____TIT18">#REF!</definedName>
    <definedName name="____tit19">#REF!</definedName>
    <definedName name="____TIT2">#REF!</definedName>
    <definedName name="____tit20">#REF!</definedName>
    <definedName name="____TIT21">#REF!</definedName>
    <definedName name="____TIT22">#REF!</definedName>
    <definedName name="____TIT23">#REF!</definedName>
    <definedName name="____TIT24">#REF!</definedName>
    <definedName name="____TIT25">#REF!</definedName>
    <definedName name="____TIT26">#REF!</definedName>
    <definedName name="____TIT27">#REF!</definedName>
    <definedName name="____TIT3">#REF!</definedName>
    <definedName name="____TIT4">#REF!</definedName>
    <definedName name="____TIT5">#REF!</definedName>
    <definedName name="____TIT6">#REF!</definedName>
    <definedName name="____TIT7">#REF!</definedName>
    <definedName name="____TIT8">#REF!</definedName>
    <definedName name="____TIT9">#REF!</definedName>
    <definedName name="___ECO96">#REF!</definedName>
    <definedName name="___SOC1">#REF!</definedName>
    <definedName name="___SOC2">#REF!</definedName>
    <definedName name="___SP1">#REF!</definedName>
    <definedName name="___SP2">#REF!</definedName>
    <definedName name="___SP3">#REF!</definedName>
    <definedName name="___SP4">#REF!</definedName>
    <definedName name="___tab1">#REF!</definedName>
    <definedName name="___tab2">#REF!</definedName>
    <definedName name="___tab3">#REF!</definedName>
    <definedName name="___tab4">#REF!</definedName>
    <definedName name="___tab5">#REF!</definedName>
    <definedName name="___tab6">#REF!</definedName>
    <definedName name="___tab7">#REF!</definedName>
    <definedName name="___tab8">#REF!</definedName>
    <definedName name="___TIT1">#REF!</definedName>
    <definedName name="___TIT10">#REF!</definedName>
    <definedName name="___TIT11">#REF!</definedName>
    <definedName name="___TIT12">#REF!</definedName>
    <definedName name="___TIT13">#REF!</definedName>
    <definedName name="___TIT14">#REF!</definedName>
    <definedName name="___TIT15">#REF!</definedName>
    <definedName name="___TIT16">#REF!</definedName>
    <definedName name="___TIT18">#REF!</definedName>
    <definedName name="___tit19">#REF!</definedName>
    <definedName name="___TIT2">#REF!</definedName>
    <definedName name="___tit20">#REF!</definedName>
    <definedName name="___TIT21">#REF!</definedName>
    <definedName name="___TIT22">#REF!</definedName>
    <definedName name="___TIT23">#REF!</definedName>
    <definedName name="___TIT24">#REF!</definedName>
    <definedName name="___TIT25">#REF!</definedName>
    <definedName name="___TIT26">#REF!</definedName>
    <definedName name="___TIT27">#REF!</definedName>
    <definedName name="___TIT3">#REF!</definedName>
    <definedName name="___TIT4">#REF!</definedName>
    <definedName name="___TIT5">#REF!</definedName>
    <definedName name="___TIT6">#REF!</definedName>
    <definedName name="___TIT7">#REF!</definedName>
    <definedName name="___TIT8">#REF!</definedName>
    <definedName name="___TIT9">#REF!</definedName>
    <definedName name="__123Graph_C" hidden="1">#REF!</definedName>
    <definedName name="__ECO96">#REF!</definedName>
    <definedName name="__SP1">#REF!</definedName>
    <definedName name="__SP2">#REF!</definedName>
    <definedName name="__SP3">#REF!</definedName>
    <definedName name="__SP4">#REF!</definedName>
    <definedName name="_16__123Graph_AGRAFICO_1" hidden="1">#REF!</definedName>
    <definedName name="_3__Escluso_costo_lavoro_da_acquisizioni">"ANALISI"</definedName>
    <definedName name="_32__123Graph_BGRAFICO_1" hidden="1">#REF!</definedName>
    <definedName name="_48__123Graph_LBL_AGRAFICO_1" hidden="1">#REF!</definedName>
    <definedName name="_6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 localSheetId="2">#REF!</definedName>
    <definedName name="agg_forecast">#REF!</definedName>
    <definedName name="AGGIUSTAM" localSheetId="2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 localSheetId="2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1">' E&amp;P - Produzioni x area geogr.'!$A$1:$D$50</definedName>
    <definedName name="_xlnm.Print_Area" localSheetId="0">'E&amp;P - Produzione idrocarburi'!$A$2:$F$12</definedName>
    <definedName name="_xlnm.Print_Area" localSheetId="2">'G&amp;P - Approvvigionamenti'!$A$1:$F$21</definedName>
    <definedName name="_xlnm.Print_Area" localSheetId="3">'G&amp;P - Vendite gas'!$A$3:$F$16</definedName>
    <definedName name="_xlnm.Print_Area" localSheetId="7">'R&amp;M - Vend. Italia-Estero'!$A$1:$F$14</definedName>
    <definedName name="_xlnm.Print_Area" localSheetId="6">'R&amp;MC - operativo'!$A$3:$F$17</definedName>
    <definedName name="_xlnm.Print_Area">#REF!</definedName>
    <definedName name="AREA1" localSheetId="2">#REF!</definedName>
    <definedName name="AREA1">#REF!</definedName>
    <definedName name="AREA2" localSheetId="2">#REF!</definedName>
    <definedName name="AREA2">#REF!</definedName>
    <definedName name="area3" localSheetId="2">#REF!</definedName>
    <definedName name="area3">#REF!</definedName>
    <definedName name="area4" localSheetId="2">#REF!</definedName>
    <definedName name="area4">#REF!</definedName>
    <definedName name="AREA5" localSheetId="2">#REF!</definedName>
    <definedName name="AREA5">#REF!</definedName>
    <definedName name="AREA6" localSheetId="2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 localSheetId="2">#REF!</definedName>
    <definedName name="bgas328">#REF!</definedName>
    <definedName name="bgas330" localSheetId="2">#REF!</definedName>
    <definedName name="bgas330">#REF!</definedName>
    <definedName name="bgas332" localSheetId="2">#REF!</definedName>
    <definedName name="bgas332">#REF!</definedName>
    <definedName name="bgpl328" localSheetId="2">#REF!</definedName>
    <definedName name="bgpl328">#REF!</definedName>
    <definedName name="bgpl330" localSheetId="2">#REF!</definedName>
    <definedName name="bgpl330">#REF!</definedName>
    <definedName name="bgpl332" localSheetId="2">#REF!</definedName>
    <definedName name="bgpl332">#REF!</definedName>
    <definedName name="bs0p328" localSheetId="2">#REF!</definedName>
    <definedName name="bs0p328">#REF!</definedName>
    <definedName name="bs0p330" localSheetId="2">#REF!</definedName>
    <definedName name="bs0p330">#REF!</definedName>
    <definedName name="bs0p332" localSheetId="2">#REF!</definedName>
    <definedName name="bs0p332">#REF!</definedName>
    <definedName name="bsup328" localSheetId="2">#REF!</definedName>
    <definedName name="bsup328">#REF!</definedName>
    <definedName name="bsup330" localSheetId="2">#REF!</definedName>
    <definedName name="bsup330">#REF!</definedName>
    <definedName name="bsup332" localSheetId="2">#REF!</definedName>
    <definedName name="bsup332">#REF!</definedName>
    <definedName name="C_">#REF!</definedName>
    <definedName name="C_CE">#REF!</definedName>
    <definedName name="C_pro">#REF!</definedName>
    <definedName name="CAMBIO" localSheetId="2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 localSheetId="2">#REF!</definedName>
    <definedName name="Chimica_mdc">#REF!</definedName>
    <definedName name="cIND">'[7]c.ind.FB1'!#REF!</definedName>
    <definedName name="cINDtot">'[7]c.ind.FB1'!#REF!</definedName>
    <definedName name="colonna_finale">#REF!,#REF!,#REF!</definedName>
    <definedName name="COMMERCIALE">'[7]c.ind.FB1'!#REF!</definedName>
    <definedName name="confronto_con_piano">#REF!</definedName>
    <definedName name="consolidato">#REF!</definedName>
    <definedName name="conto_economico" localSheetId="2">#REF!</definedName>
    <definedName name="conto_economico">#REF!</definedName>
    <definedName name="contributi1">'[7]c.ind.FB1'!#REF!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 localSheetId="2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 localSheetId="2">#REF!</definedName>
    <definedName name="Enichem_corto">#REF!</definedName>
    <definedName name="Enichem_lungo" localSheetId="2">#REF!</definedName>
    <definedName name="Enichem_lungo">#REF!</definedName>
    <definedName name="ESP">#REF!</definedName>
    <definedName name="Esplorazione">#REF!</definedName>
    <definedName name="EUR">'[6]CAMBI EURO'!$B$3</definedName>
    <definedName name="euro" localSheetId="2">#REF!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 localSheetId="2">#REF!</definedName>
    <definedName name="G_G___Prospezione">#REF!</definedName>
    <definedName name="Gas" localSheetId="2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'[7]c.ind.FB1'!#REF!</definedName>
    <definedName name="generazione_elettrica" localSheetId="2">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FT" hidden="1">#REF!</definedName>
    <definedName name="hhh">#REF!</definedName>
    <definedName name="i">#REF!</definedName>
    <definedName name="I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 localSheetId="2">#REF!</definedName>
    <definedName name="kc">#REF!</definedName>
    <definedName name="kf" localSheetId="2">#REF!</definedName>
    <definedName name="kf">#REF!</definedName>
    <definedName name="kt" localSheetId="2">#REF!</definedName>
    <definedName name="kt">#REF!</definedName>
    <definedName name="l">#REF!</definedName>
    <definedName name="m">#REF!</definedName>
    <definedName name="Macro1" localSheetId="2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 localSheetId="2">#REF!</definedName>
    <definedName name="nn">#REF!</definedName>
    <definedName name="non_ricorrenti">#REF!</definedName>
    <definedName name="o">#REF!</definedName>
    <definedName name="OFFERTA">'[7]c.ind.FB1'!#REF!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 localSheetId="2">#REF!</definedName>
    <definedName name="penultima">#REF!</definedName>
    <definedName name="PERIODO_FLASH_2">[3]Parametri!$B$15</definedName>
    <definedName name="PETR1" localSheetId="2">#REF!</definedName>
    <definedName name="PETR1">#REF!</definedName>
    <definedName name="Petrolchimica">#REF!</definedName>
    <definedName name="petroli">#REF!</definedName>
    <definedName name="Petroli_mdc" localSheetId="2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 localSheetId="2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 localSheetId="2">#REF!</definedName>
    <definedName name="_xlnm.Recorder">#REF!</definedName>
    <definedName name="RF">#REF!</definedName>
    <definedName name="ripo">[4]RFUEL!#REF!</definedName>
    <definedName name="ripo2">[12]QUANTITA!$B$10</definedName>
    <definedName name="RTYRTY" hidden="1">#REF!</definedName>
    <definedName name="RTYRYT" hidden="1">#REF!</definedName>
    <definedName name="RYRWYT" hidden="1">#REF!</definedName>
    <definedName name="Saipem_mdc" localSheetId="2">#REF!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 localSheetId="2">#REF!</definedName>
    <definedName name="seguevalorizz">#REF!</definedName>
    <definedName name="SintesixEni">#REF!</definedName>
    <definedName name="Snam_corto" localSheetId="2">#REF!</definedName>
    <definedName name="Snam_corto">#REF!</definedName>
    <definedName name="snam_lungo" localSheetId="2">#REF!</definedName>
    <definedName name="snam_lungo">#REF!</definedName>
    <definedName name="Snam_mdc" localSheetId="2">#REF!</definedName>
    <definedName name="Snam_mdc">#REF!</definedName>
    <definedName name="SOC10ESTERO" localSheetId="2">#REF!</definedName>
    <definedName name="SOC10ESTERO">#REF!</definedName>
    <definedName name="SOC11ESTERO" localSheetId="2">#REF!</definedName>
    <definedName name="SOC11ESTERO">#REF!</definedName>
    <definedName name="SOC12ESTERO" localSheetId="2">#REF!</definedName>
    <definedName name="SOC12ESTERO">#REF!</definedName>
    <definedName name="SOC1ESTERO" localSheetId="2">#REF!</definedName>
    <definedName name="SOC1ESTERO">#REF!</definedName>
    <definedName name="SOC1ITALIA" localSheetId="2">#REF!</definedName>
    <definedName name="SOC1ITALIA">#REF!</definedName>
    <definedName name="SOC1ITALIABREVE1" localSheetId="2">#REF!</definedName>
    <definedName name="SOC1ITALIABREVE1">#REF!</definedName>
    <definedName name="SOC1ITALIABREVE2" localSheetId="2">#REF!</definedName>
    <definedName name="SOC1ITALIABREVE2">#REF!</definedName>
    <definedName name="SOC1ITALIABREVE3" localSheetId="2">#REF!</definedName>
    <definedName name="SOC1ITALIABREVE3">#REF!</definedName>
    <definedName name="SOC2ESTERO" localSheetId="2">#REF!</definedName>
    <definedName name="SOC2ESTERO">#REF!</definedName>
    <definedName name="SOC2ITALIA" localSheetId="2">#REF!</definedName>
    <definedName name="SOC2ITALIA">#REF!</definedName>
    <definedName name="SOC2ITALIABREVE1" localSheetId="2">#REF!</definedName>
    <definedName name="SOC2ITALIABREVE1">#REF!</definedName>
    <definedName name="SOC2ITALIABREVE2" localSheetId="2">#REF!</definedName>
    <definedName name="SOC2ITALIABREVE2">#REF!</definedName>
    <definedName name="SOC2ITALIABREVE3" localSheetId="2">#REF!</definedName>
    <definedName name="SOC2ITALIABREVE3">#REF!</definedName>
    <definedName name="SOC3ESTERO" localSheetId="2">#REF!</definedName>
    <definedName name="SOC3ESTERO">#REF!</definedName>
    <definedName name="SOC3ITALIA" localSheetId="2">#REF!</definedName>
    <definedName name="SOC3ITALIA">#REF!</definedName>
    <definedName name="SOC3ITALIABREVE1" localSheetId="2">#REF!</definedName>
    <definedName name="SOC3ITALIABREVE1">#REF!</definedName>
    <definedName name="SOC3ITALIABREVE2" localSheetId="2">#REF!</definedName>
    <definedName name="SOC3ITALIABREVE2">#REF!</definedName>
    <definedName name="SOC3ITALIABREVE3" localSheetId="2">#REF!</definedName>
    <definedName name="SOC3ITALIABREVE3">#REF!</definedName>
    <definedName name="SOC4ESTERO" localSheetId="2">#REF!</definedName>
    <definedName name="SOC4ESTERO">#REF!</definedName>
    <definedName name="SOC4ITALIA" localSheetId="2">#REF!</definedName>
    <definedName name="SOC4ITALIA">#REF!</definedName>
    <definedName name="SOC4ITALIABREVE1" localSheetId="2">#REF!</definedName>
    <definedName name="SOC4ITALIABREVE1">#REF!</definedName>
    <definedName name="SOC4ITALIABREVE2" localSheetId="2">#REF!</definedName>
    <definedName name="SOC4ITALIABREVE2">#REF!</definedName>
    <definedName name="SOC4ITALIABREVE3" localSheetId="2">#REF!</definedName>
    <definedName name="SOC4ITALIABREVE3">#REF!</definedName>
    <definedName name="SOC5ESTERO" localSheetId="2">#REF!</definedName>
    <definedName name="SOC5ESTERO">#REF!</definedName>
    <definedName name="SOC5ITALIA" localSheetId="2">#REF!</definedName>
    <definedName name="SOC5ITALIA">#REF!</definedName>
    <definedName name="SOC5ITALIABREVE1" localSheetId="2">#REF!</definedName>
    <definedName name="SOC5ITALIABREVE1">#REF!</definedName>
    <definedName name="SOC5ITALIABREVE2" localSheetId="2">#REF!</definedName>
    <definedName name="SOC5ITALIABREVE2">#REF!</definedName>
    <definedName name="SOC5ITALIABREVE3" localSheetId="2">#REF!</definedName>
    <definedName name="SOC5ITALIABREVE3">#REF!</definedName>
    <definedName name="SOC6ESTERO" localSheetId="2">#REF!</definedName>
    <definedName name="SOC6ESTERO">#REF!</definedName>
    <definedName name="SOC6ITALIA" localSheetId="2">#REF!</definedName>
    <definedName name="SOC6ITALIA">#REF!</definedName>
    <definedName name="SOC6ITALIABREVE1" localSheetId="2">#REF!</definedName>
    <definedName name="SOC6ITALIABREVE1">#REF!</definedName>
    <definedName name="SOC6ITALIABREVE2" localSheetId="2">#REF!</definedName>
    <definedName name="SOC6ITALIABREVE2">#REF!</definedName>
    <definedName name="SOC6ITALIABREVE3" localSheetId="2">#REF!</definedName>
    <definedName name="SOC6ITALIABREVE3">#REF!</definedName>
    <definedName name="SOC7ESTERO" localSheetId="2">#REF!</definedName>
    <definedName name="SOC7ESTERO">#REF!</definedName>
    <definedName name="SOC7ITALIA" localSheetId="2">#REF!</definedName>
    <definedName name="SOC7ITALIA">#REF!</definedName>
    <definedName name="SOC7ITALIABREVE1" localSheetId="2">#REF!</definedName>
    <definedName name="SOC7ITALIABREVE1">#REF!</definedName>
    <definedName name="SOC7ITALIABREVE2" localSheetId="2">#REF!</definedName>
    <definedName name="SOC7ITALIABREVE2">#REF!</definedName>
    <definedName name="SOC7ITALIABREVE3" localSheetId="2">#REF!</definedName>
    <definedName name="SOC7ITALIABREVE3">#REF!</definedName>
    <definedName name="SOC8ESTERO" localSheetId="2">#REF!</definedName>
    <definedName name="SOC8ESTERO">#REF!</definedName>
    <definedName name="SOC8ITALIA" localSheetId="2">#REF!</definedName>
    <definedName name="SOC8ITALIA">#REF!</definedName>
    <definedName name="SOC9ESTERO" localSheetId="2">#REF!</definedName>
    <definedName name="SOC9ESTERO">#REF!</definedName>
    <definedName name="SOC9ITALIA" localSheetId="2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'[7]c.ind.FB1'!#REF!</definedName>
    <definedName name="t">#REF!</definedName>
    <definedName name="T_BL1">#REF!</definedName>
    <definedName name="T_BL380">#REF!</definedName>
    <definedName name="T_BL385">#REF!</definedName>
    <definedName name="tab1a" localSheetId="2">#REF!</definedName>
    <definedName name="tab1a">#REF!</definedName>
    <definedName name="tab1b" localSheetId="2">#REF!</definedName>
    <definedName name="tab1b">#REF!</definedName>
    <definedName name="tab2a" localSheetId="2">#REF!</definedName>
    <definedName name="tab2a">#REF!</definedName>
    <definedName name="tab2b" localSheetId="2">#REF!</definedName>
    <definedName name="tab2b">#REF!</definedName>
    <definedName name="tab3a" localSheetId="2">#REF!</definedName>
    <definedName name="tab3a">#REF!</definedName>
    <definedName name="tab3b" localSheetId="2">#REF!</definedName>
    <definedName name="tab3b">#REF!</definedName>
    <definedName name="tab4a" localSheetId="2">#REF!</definedName>
    <definedName name="tab4a">#REF!</definedName>
    <definedName name="tab4b" localSheetId="2">#REF!</definedName>
    <definedName name="tab4b">#REF!</definedName>
    <definedName name="tab5a" localSheetId="2">#REF!</definedName>
    <definedName name="tab5a">#REF!</definedName>
    <definedName name="tab5b" localSheetId="2">#REF!</definedName>
    <definedName name="tab5b">#REF!</definedName>
    <definedName name="tab6a" localSheetId="2">#REF!</definedName>
    <definedName name="tab6a">#REF!</definedName>
    <definedName name="tab6b" localSheetId="2">#REF!</definedName>
    <definedName name="tab6b">#REF!</definedName>
    <definedName name="tab7a" localSheetId="2">#REF!</definedName>
    <definedName name="tab7a">#REF!</definedName>
    <definedName name="tab7b" localSheetId="2">#REF!</definedName>
    <definedName name="tab7b">#REF!</definedName>
    <definedName name="tab8a" localSheetId="2">#REF!</definedName>
    <definedName name="tab8a">#REF!</definedName>
    <definedName name="tab8b" localSheetId="2">#REF!</definedName>
    <definedName name="tab8b">#REF!</definedName>
    <definedName name="test">#REF!</definedName>
    <definedName name="TITOLO_3">[3]Parametri!$B$19</definedName>
    <definedName name="tre_1996" localSheetId="2">#REF!</definedName>
    <definedName name="tre_1996">#REF!</definedName>
    <definedName name="TRI_Varie">#REF!</definedName>
    <definedName name="TRIB">#REF!</definedName>
    <definedName name="ukk">#REF!</definedName>
    <definedName name="ULTIMA" localSheetId="2">#REF!</definedName>
    <definedName name="ULTIMA">#REF!</definedName>
    <definedName name="uop">#REF!</definedName>
    <definedName name="utile_operativo" localSheetId="2">#REF!</definedName>
    <definedName name="utile_operativo">#REF!</definedName>
    <definedName name="valorizzazione" localSheetId="2">#REF!</definedName>
    <definedName name="valorizzazione">#REF!</definedName>
    <definedName name="Valuta">#REF!</definedName>
    <definedName name="varianti" localSheetId="2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0" l="1"/>
  <c r="D6" i="42"/>
  <c r="C6" i="42"/>
  <c r="E5" i="42"/>
  <c r="E6" i="42" l="1"/>
  <c r="F6" i="42" s="1"/>
  <c r="E10" i="40"/>
  <c r="F10" i="40" s="1"/>
  <c r="E9" i="40"/>
  <c r="F9" i="40" s="1"/>
  <c r="E7" i="40"/>
  <c r="E6" i="40"/>
  <c r="F6" i="40" s="1"/>
  <c r="E5" i="40"/>
  <c r="F5" i="40" s="1"/>
  <c r="E8" i="48" l="1"/>
  <c r="F8" i="48" s="1"/>
  <c r="E7" i="48"/>
  <c r="F7" i="48" s="1"/>
  <c r="C19" i="47" l="1"/>
  <c r="C10" i="47"/>
  <c r="C5" i="47"/>
  <c r="C27" i="47" l="1"/>
  <c r="C4" i="47"/>
  <c r="C13" i="39" l="1"/>
  <c r="C14" i="39"/>
  <c r="E14" i="8" l="1"/>
  <c r="F14" i="8" s="1"/>
  <c r="E17" i="10" l="1"/>
  <c r="E13" i="10" l="1"/>
  <c r="E16" i="10"/>
  <c r="F16" i="10" s="1"/>
  <c r="E5" i="8"/>
  <c r="F5" i="8" s="1"/>
  <c r="E10" i="8"/>
  <c r="F10" i="8" s="1"/>
  <c r="E5" i="10"/>
  <c r="F5" i="10" s="1"/>
  <c r="E6" i="8"/>
  <c r="F6" i="8" s="1"/>
  <c r="E12" i="8"/>
  <c r="F12" i="8" s="1"/>
  <c r="D8" i="10"/>
  <c r="D6" i="48" l="1"/>
  <c r="D9" i="48" s="1"/>
  <c r="C6" i="48"/>
  <c r="C9" i="48" s="1"/>
  <c r="E5" i="48"/>
  <c r="F5" i="48" s="1"/>
  <c r="E4" i="48"/>
  <c r="F4" i="48" s="1"/>
  <c r="E26" i="47"/>
  <c r="F26" i="47" s="1"/>
  <c r="E25" i="47"/>
  <c r="F25" i="47" s="1"/>
  <c r="E23" i="47"/>
  <c r="F23" i="47" s="1"/>
  <c r="E22" i="47"/>
  <c r="F22" i="47" s="1"/>
  <c r="E21" i="47"/>
  <c r="F21" i="47" s="1"/>
  <c r="H20" i="47"/>
  <c r="G20" i="47"/>
  <c r="E20" i="47"/>
  <c r="F20" i="47" s="1"/>
  <c r="D19" i="47"/>
  <c r="E18" i="47"/>
  <c r="F18" i="47" s="1"/>
  <c r="E17" i="47"/>
  <c r="F17" i="47" s="1"/>
  <c r="E16" i="47"/>
  <c r="F16" i="47" s="1"/>
  <c r="E15" i="47"/>
  <c r="F15" i="47" s="1"/>
  <c r="E14" i="47"/>
  <c r="F14" i="47" s="1"/>
  <c r="E13" i="47"/>
  <c r="F13" i="47" s="1"/>
  <c r="E12" i="47"/>
  <c r="F12" i="47" s="1"/>
  <c r="E11" i="47"/>
  <c r="F11" i="47" s="1"/>
  <c r="D10" i="47"/>
  <c r="E9" i="47"/>
  <c r="F9" i="47" s="1"/>
  <c r="E8" i="47"/>
  <c r="F8" i="47" s="1"/>
  <c r="E7" i="47"/>
  <c r="F7" i="47" s="1"/>
  <c r="E6" i="47"/>
  <c r="F6" i="47" s="1"/>
  <c r="D5" i="47"/>
  <c r="D13" i="46"/>
  <c r="C13" i="46"/>
  <c r="E12" i="46"/>
  <c r="F12" i="46" s="1"/>
  <c r="E11" i="46"/>
  <c r="F11" i="46" s="1"/>
  <c r="E10" i="46"/>
  <c r="F10" i="46" s="1"/>
  <c r="E9" i="46"/>
  <c r="F9" i="46" s="1"/>
  <c r="D8" i="46"/>
  <c r="E7" i="46"/>
  <c r="F7" i="46" s="1"/>
  <c r="E6" i="46"/>
  <c r="F6" i="46" s="1"/>
  <c r="E5" i="46"/>
  <c r="F5" i="46" s="1"/>
  <c r="D15" i="39"/>
  <c r="D16" i="39" s="1"/>
  <c r="D19" i="39" s="1"/>
  <c r="D21" i="39" s="1"/>
  <c r="E4" i="42"/>
  <c r="F4" i="42" s="1"/>
  <c r="D8" i="40"/>
  <c r="C8" i="40"/>
  <c r="C4" i="40"/>
  <c r="E20" i="39"/>
  <c r="F20" i="39" s="1"/>
  <c r="E18" i="39"/>
  <c r="F18" i="39" s="1"/>
  <c r="E17" i="39"/>
  <c r="F17" i="39" s="1"/>
  <c r="C15" i="39"/>
  <c r="C16" i="39" s="1"/>
  <c r="C19" i="39" s="1"/>
  <c r="E14" i="39"/>
  <c r="E13" i="39"/>
  <c r="F13" i="39" s="1"/>
  <c r="E12" i="39"/>
  <c r="F12" i="39" s="1"/>
  <c r="E11" i="39"/>
  <c r="E10" i="39"/>
  <c r="F10" i="39" s="1"/>
  <c r="E9" i="39"/>
  <c r="F9" i="39" s="1"/>
  <c r="E8" i="39"/>
  <c r="F8" i="39" s="1"/>
  <c r="E7" i="39"/>
  <c r="F7" i="39" s="1"/>
  <c r="E6" i="39"/>
  <c r="F6" i="39" s="1"/>
  <c r="E5" i="39"/>
  <c r="F5" i="39" s="1"/>
  <c r="E4" i="39"/>
  <c r="F4" i="39" s="1"/>
  <c r="E8" i="40" l="1"/>
  <c r="F8" i="40" s="1"/>
  <c r="E10" i="47"/>
  <c r="F10" i="47" s="1"/>
  <c r="E19" i="47"/>
  <c r="F19" i="47" s="1"/>
  <c r="E13" i="46"/>
  <c r="F13" i="46" s="1"/>
  <c r="D14" i="46"/>
  <c r="D27" i="47"/>
  <c r="D4" i="47"/>
  <c r="E5" i="47"/>
  <c r="F5" i="47" s="1"/>
  <c r="E6" i="48"/>
  <c r="F6" i="48" s="1"/>
  <c r="E9" i="48"/>
  <c r="F9" i="48" s="1"/>
  <c r="E15" i="39"/>
  <c r="F15" i="39" s="1"/>
  <c r="E16" i="39"/>
  <c r="F16" i="39" s="1"/>
  <c r="C21" i="39"/>
  <c r="E21" i="39" s="1"/>
  <c r="F21" i="39" s="1"/>
  <c r="E19" i="39"/>
  <c r="F19" i="39" s="1"/>
  <c r="E4" i="47" l="1"/>
  <c r="F4" i="47" s="1"/>
  <c r="E27" i="47"/>
  <c r="F27" i="47" s="1"/>
  <c r="D4" i="40"/>
  <c r="E4" i="40" l="1"/>
  <c r="F4" i="40" s="1"/>
  <c r="E10" i="10" l="1"/>
  <c r="F10" i="10" s="1"/>
  <c r="E10" i="6" l="1"/>
  <c r="F10" i="6" s="1"/>
  <c r="E7" i="10"/>
  <c r="F7" i="10" s="1"/>
  <c r="E9" i="6"/>
  <c r="F9" i="6" s="1"/>
  <c r="E11" i="6"/>
  <c r="F11" i="6" s="1"/>
  <c r="E8" i="8" l="1"/>
  <c r="F8" i="8" s="1"/>
  <c r="E14" i="10"/>
  <c r="F14" i="10" s="1"/>
  <c r="E4" i="46"/>
  <c r="F4" i="46" s="1"/>
  <c r="C8" i="46"/>
  <c r="E12" i="10"/>
  <c r="F12" i="10" s="1"/>
  <c r="E11" i="8"/>
  <c r="F11" i="8" s="1"/>
  <c r="E15" i="8"/>
  <c r="F15" i="8" s="1"/>
  <c r="E6" i="10"/>
  <c r="F6" i="10" s="1"/>
  <c r="C8" i="10"/>
  <c r="E8" i="10" s="1"/>
  <c r="F8" i="10" s="1"/>
  <c r="E7" i="6"/>
  <c r="F7" i="6" s="1"/>
  <c r="E6" i="6"/>
  <c r="F6" i="6" s="1"/>
  <c r="E5" i="6"/>
  <c r="F5" i="6" s="1"/>
  <c r="E9" i="8" l="1"/>
  <c r="F9" i="8" s="1"/>
  <c r="C14" i="46"/>
  <c r="E14" i="46" s="1"/>
  <c r="F14" i="46" s="1"/>
  <c r="E8" i="46"/>
  <c r="F8" i="46" s="1"/>
  <c r="E13" i="8" l="1"/>
  <c r="F13" i="8" s="1"/>
</calcChain>
</file>

<file path=xl/sharedStrings.xml><?xml version="1.0" encoding="utf-8"?>
<sst xmlns="http://schemas.openxmlformats.org/spreadsheetml/2006/main" count="208" uniqueCount="124">
  <si>
    <t>$/barile</t>
  </si>
  <si>
    <t>mgl di boe/g</t>
  </si>
  <si>
    <t>%</t>
  </si>
  <si>
    <t>Produzioni</t>
  </si>
  <si>
    <t>Petrolio</t>
  </si>
  <si>
    <t>mgl di barili/g</t>
  </si>
  <si>
    <t>Gas naturale</t>
  </si>
  <si>
    <t>mln di metri cubi/g</t>
  </si>
  <si>
    <t>Idrocarburi</t>
  </si>
  <si>
    <t>Prezzi medi di realizzo</t>
  </si>
  <si>
    <t>$/mgl di metri cubi</t>
  </si>
  <si>
    <t>$/boe</t>
  </si>
  <si>
    <t>PSV</t>
  </si>
  <si>
    <t>€/mgl di metri cubi</t>
  </si>
  <si>
    <t>TTF</t>
  </si>
  <si>
    <t>Vendite di gas naturale</t>
  </si>
  <si>
    <t>mld di metri cubi</t>
  </si>
  <si>
    <t>Italia</t>
  </si>
  <si>
    <t>Resto d'Europa</t>
  </si>
  <si>
    <t>di cui: Importatori in Italia</t>
  </si>
  <si>
    <t>Resto del Mondo</t>
  </si>
  <si>
    <t>Totale vendite gas mondo</t>
  </si>
  <si>
    <t>Vendita di energia elettrica</t>
  </si>
  <si>
    <t>terawattora</t>
  </si>
  <si>
    <t>Standard Eni Refining Margin (SERM)</t>
  </si>
  <si>
    <t>Lavorazioni in conto proprio Italia</t>
  </si>
  <si>
    <t>mln ton</t>
  </si>
  <si>
    <t>Lavorazioni in conto proprio resto d'Europa</t>
  </si>
  <si>
    <t>Totale lavorazioni</t>
  </si>
  <si>
    <t>Lavorazioni green</t>
  </si>
  <si>
    <t>Marketing</t>
  </si>
  <si>
    <t>Vendite rete Europa</t>
  </si>
  <si>
    <t>Quota mercato rete Italia</t>
  </si>
  <si>
    <t>Vendite extrarete Europa</t>
  </si>
  <si>
    <t>Chimica</t>
  </si>
  <si>
    <t>mgl ton</t>
  </si>
  <si>
    <t>Tasso utilizzo impianti</t>
  </si>
  <si>
    <t>Africa Settentrionale</t>
  </si>
  <si>
    <t>Africa Sub-Sahariana</t>
  </si>
  <si>
    <t>Kazakhstan</t>
  </si>
  <si>
    <t>Resto dell'Asia</t>
  </si>
  <si>
    <t>America</t>
  </si>
  <si>
    <t>Australia e Oceania</t>
  </si>
  <si>
    <t xml:space="preserve">Dati operativi  Exploration &amp; Production </t>
  </si>
  <si>
    <t>PRODUZIONE DI IDROCARBURI PER AREA GEOGRAFICA</t>
  </si>
  <si>
    <t>PRODUZIONE DI PETROLIO E CONDENSATI PER AREA GEOGRAFICA</t>
  </si>
  <si>
    <t>PRODUZIONE DI GAS NATURALE PER AREA GEOGRAFICA</t>
  </si>
  <si>
    <t>(a) Include la quota Eni della produzione delle società collegate e joint venture valutate con il metodo del patrimonio netto.</t>
  </si>
  <si>
    <t>ITALIA</t>
  </si>
  <si>
    <t>Ungheria</t>
  </si>
  <si>
    <t>Regno Unito</t>
  </si>
  <si>
    <t>TOTALE VENDITE GAS MONDO</t>
  </si>
  <si>
    <r>
      <t xml:space="preserve">Produzione di idrocarburi </t>
    </r>
    <r>
      <rPr>
        <b/>
        <vertAlign val="superscript"/>
        <sz val="12"/>
        <color rgb="FFC00000"/>
        <rFont val="Calibri"/>
        <family val="2"/>
      </rPr>
      <t xml:space="preserve">(a) (b) </t>
    </r>
  </si>
  <si>
    <r>
      <t xml:space="preserve">Produzione di petrolio e condensati </t>
    </r>
    <r>
      <rPr>
        <b/>
        <vertAlign val="superscript"/>
        <sz val="12"/>
        <color rgb="FFC00000"/>
        <rFont val="Calibri"/>
        <family val="2"/>
      </rPr>
      <t>(a)</t>
    </r>
    <r>
      <rPr>
        <b/>
        <sz val="9"/>
        <rFont val="Verdana"/>
        <family val="2"/>
      </rPr>
      <t/>
    </r>
  </si>
  <si>
    <r>
      <t xml:space="preserve">Produzione venduta </t>
    </r>
    <r>
      <rPr>
        <b/>
        <vertAlign val="superscript"/>
        <sz val="12"/>
        <color rgb="FFC00000"/>
        <rFont val="Calibri"/>
        <family val="2"/>
      </rPr>
      <t>(a)</t>
    </r>
    <r>
      <rPr>
        <b/>
        <sz val="12"/>
        <color rgb="FFC00000"/>
        <rFont val="Calibri"/>
        <family val="2"/>
      </rPr>
      <t xml:space="preserve"> </t>
    </r>
  </si>
  <si>
    <r>
      <t xml:space="preserve">Produzione di gas naturale </t>
    </r>
    <r>
      <rPr>
        <b/>
        <vertAlign val="superscript"/>
        <sz val="12"/>
        <color rgb="FFC00000"/>
        <rFont val="Calibri"/>
        <family val="2"/>
      </rPr>
      <t>(a) (b)</t>
    </r>
  </si>
  <si>
    <t>Var. ass.</t>
  </si>
  <si>
    <t xml:space="preserve">           Mercati europei</t>
  </si>
  <si>
    <t>Egitto</t>
  </si>
  <si>
    <t>di cui: vendite di GNL</t>
  </si>
  <si>
    <t>Vendite prodotti petrolchimici</t>
  </si>
  <si>
    <t>Primo Semestre</t>
  </si>
  <si>
    <t>Primo semestre</t>
  </si>
  <si>
    <t>Var. %</t>
  </si>
  <si>
    <t>Approvvigionamenti di gas naturale</t>
  </si>
  <si>
    <t>Russia</t>
  </si>
  <si>
    <t>Algeria (incluso il GNL)</t>
  </si>
  <si>
    <t>Libia</t>
  </si>
  <si>
    <t>Paesi Bassi</t>
  </si>
  <si>
    <t>Norvegia</t>
  </si>
  <si>
    <t>..</t>
  </si>
  <si>
    <t>Qatar (GNL)</t>
  </si>
  <si>
    <t>Altri acquisti di gas naturale</t>
  </si>
  <si>
    <t>Altri acquisti di GNL</t>
  </si>
  <si>
    <t>ESTERO</t>
  </si>
  <si>
    <t>Prelievi (immissioni) da (a) stoccaggio</t>
  </si>
  <si>
    <t>Perdite di rete, differenze di misura ed altre variazioni</t>
  </si>
  <si>
    <t>DISPONIBILITÀ PER LA VENDITA DELLE SOCIETÀ CONSOLIDATE</t>
  </si>
  <si>
    <t xml:space="preserve">Disponibilità per la vendita delle società collegate </t>
  </si>
  <si>
    <t>TOTALE DISPONIBILITÀ PER LA VENDITA</t>
  </si>
  <si>
    <t>Vendite di gas per entità</t>
  </si>
  <si>
    <t>Vendite delle società consolidate</t>
  </si>
  <si>
    <t>Italia (inclusi autoconsumi)</t>
  </si>
  <si>
    <t xml:space="preserve">Resto d’Europa </t>
  </si>
  <si>
    <t>Extra Europa</t>
  </si>
  <si>
    <t>Vendite di GNL</t>
  </si>
  <si>
    <r>
      <t xml:space="preserve">Vendite delle società collegate </t>
    </r>
    <r>
      <rPr>
        <sz val="12"/>
        <color rgb="FFC00000"/>
        <rFont val="Calibri"/>
        <family val="2"/>
      </rPr>
      <t>(quota Eni)</t>
    </r>
  </si>
  <si>
    <t>Consumi e perdite</t>
  </si>
  <si>
    <t>Vendite di prodotti petroliferi in Italia e all'estero</t>
  </si>
  <si>
    <t xml:space="preserve">Rete </t>
  </si>
  <si>
    <t xml:space="preserve">Extrarete </t>
  </si>
  <si>
    <t>Petrolchimica</t>
  </si>
  <si>
    <t>Altre vendite</t>
  </si>
  <si>
    <t>Vendite in Italia</t>
  </si>
  <si>
    <t>Rete resto d'Europa</t>
  </si>
  <si>
    <t>Extrarete resto d'Europa</t>
  </si>
  <si>
    <t>Extrarete mercati extra europei</t>
  </si>
  <si>
    <t>Vendite all'estero</t>
  </si>
  <si>
    <t>VENDITE DI PRODOTTI PETROLIFERI IN ITALIA E ALL'ESTERO</t>
  </si>
  <si>
    <t>Vendite rete ed extrarete per prodotto/canale</t>
  </si>
  <si>
    <t>Vendite rete</t>
  </si>
  <si>
    <t>Benzina</t>
  </si>
  <si>
    <t>Gasolio</t>
  </si>
  <si>
    <t>GPL</t>
  </si>
  <si>
    <t>Altri prodotti</t>
  </si>
  <si>
    <t>Vendite extrarete</t>
  </si>
  <si>
    <t>Oli combustibili</t>
  </si>
  <si>
    <t>Lubrificanti</t>
  </si>
  <si>
    <t>Bunker</t>
  </si>
  <si>
    <t>Jet fuel</t>
  </si>
  <si>
    <t>Estero (rete + extrarete)</t>
  </si>
  <si>
    <t>Disponibilità di prodotti</t>
  </si>
  <si>
    <t>Intermedi</t>
  </si>
  <si>
    <t>Polimeri</t>
  </si>
  <si>
    <t>Acquisti e variazioni rimanenze</t>
  </si>
  <si>
    <t>Vendite</t>
  </si>
  <si>
    <t>TOTALE VENDITE RETE ED EXTRARETE</t>
  </si>
  <si>
    <t>(b) Comprende la produzione di gas naturale utilizzata come autoconsumo (16 e 14,2 milioni di metri cubi/giorno nel primo semestre 2018 e 2017, rispettivamente).</t>
  </si>
  <si>
    <t xml:space="preserve"> </t>
  </si>
  <si>
    <t>TOTALE APPROVVIGIONAMENTI DELLE SOCIETÀ CONSOLIDATE</t>
  </si>
  <si>
    <t>mln di boe</t>
  </si>
  <si>
    <t>Tasso utilizzo impianti di raffinazione</t>
  </si>
  <si>
    <t>Totale vendite GNL</t>
  </si>
  <si>
    <t>Europa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</si>
</sst>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#,##0.00;\(#,##0.00\)"/>
    <numFmt numFmtId="165" formatCode="#,##0;\(#,##0\)"/>
    <numFmt numFmtId="166" formatCode="0.000"/>
    <numFmt numFmtId="167" formatCode="#,##0.0;\(#,##0.0\)"/>
    <numFmt numFmtId="168" formatCode="#,##0.0"/>
    <numFmt numFmtId="169" formatCode="0.0%"/>
    <numFmt numFmtId="170" formatCode="0.0"/>
    <numFmt numFmtId="171" formatCode="#,##0;\(#,##0.00\)"/>
    <numFmt numFmtId="172" formatCode="#,##0.00;\(#,##0.0000\)"/>
  </numFmts>
  <fonts count="5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vertAlign val="superscript"/>
      <sz val="12"/>
      <color rgb="FFC00000"/>
      <name val="Calibri"/>
      <family val="2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Times New Roman"/>
      <family val="1"/>
    </font>
    <font>
      <sz val="12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Verdana"/>
      <family val="2"/>
    </font>
    <font>
      <sz val="9"/>
      <name val="Calibri"/>
      <family val="2"/>
      <scheme val="minor"/>
    </font>
    <font>
      <sz val="12"/>
      <name val="Times New Roman"/>
      <family val="1"/>
    </font>
    <font>
      <b/>
      <sz val="9"/>
      <name val="Verdana"/>
      <family val="2"/>
    </font>
    <font>
      <sz val="9"/>
      <name val="Geneva"/>
    </font>
    <font>
      <b/>
      <sz val="12"/>
      <color rgb="FFCC0000"/>
      <name val="Calibri"/>
      <family val="2"/>
      <scheme val="minor"/>
    </font>
    <font>
      <b/>
      <i/>
      <sz val="12"/>
      <color rgb="FFCC0000"/>
      <name val="Calibri"/>
      <family val="2"/>
      <scheme val="minor"/>
    </font>
    <font>
      <b/>
      <sz val="11"/>
      <color rgb="FFCC0000"/>
      <name val="Calibri"/>
      <family val="2"/>
      <scheme val="minor"/>
    </font>
    <font>
      <b/>
      <i/>
      <sz val="8"/>
      <color rgb="FFCC0000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name val="Arial"/>
      <family val="2"/>
    </font>
    <font>
      <sz val="10"/>
      <name val="Verdana"/>
      <family val="2"/>
    </font>
    <font>
      <b/>
      <sz val="12"/>
      <color rgb="FFC00000"/>
      <name val="Calibri"/>
      <family val="2"/>
    </font>
    <font>
      <sz val="10"/>
      <name val="Times New Roman"/>
      <family val="1"/>
    </font>
    <font>
      <sz val="10"/>
      <name val="Arial"/>
      <family val="2"/>
    </font>
    <font>
      <i/>
      <sz val="9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CC0000"/>
      <name val="Calibri"/>
      <family val="2"/>
      <scheme val="minor"/>
    </font>
    <font>
      <i/>
      <sz val="12"/>
      <color indexed="10"/>
      <name val="Calibri"/>
      <family val="2"/>
      <scheme val="minor"/>
    </font>
    <font>
      <sz val="12"/>
      <color indexed="56"/>
      <name val="Calibri"/>
      <family val="2"/>
      <scheme val="minor"/>
    </font>
    <font>
      <i/>
      <sz val="12"/>
      <color indexed="56"/>
      <name val="Calibri"/>
      <family val="2"/>
      <scheme val="minor"/>
    </font>
    <font>
      <sz val="9"/>
      <color indexed="10"/>
      <name val="Calibri"/>
      <family val="2"/>
      <scheme val="minor"/>
    </font>
    <font>
      <sz val="12"/>
      <color indexed="10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rgb="FFCC0000"/>
      <name val="Calibri"/>
      <family val="2"/>
      <scheme val="minor"/>
    </font>
    <font>
      <i/>
      <sz val="9"/>
      <color rgb="FFCC0000"/>
      <name val="Calibri"/>
      <family val="2"/>
      <scheme val="minor"/>
    </font>
    <font>
      <sz val="12"/>
      <color rgb="FFC00000"/>
      <name val="Calibri"/>
      <family val="2"/>
    </font>
    <font>
      <sz val="12"/>
      <color rgb="FFC00000"/>
      <name val="Calibri"/>
      <family val="2"/>
      <scheme val="minor"/>
    </font>
    <font>
      <sz val="10"/>
      <name val="Geneva"/>
    </font>
    <font>
      <b/>
      <sz val="9"/>
      <color rgb="FFC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rgb="FFC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indexed="64"/>
      </bottom>
      <diagonal/>
    </border>
    <border>
      <left/>
      <right/>
      <top style="thin">
        <color theme="1" tint="0.499984740745262"/>
      </top>
      <bottom style="double">
        <color theme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double">
        <color theme="1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double">
        <color theme="1"/>
      </bottom>
      <diagonal/>
    </border>
    <border>
      <left/>
      <right/>
      <top style="thin">
        <color theme="0" tint="-0.499984740745262"/>
      </top>
      <bottom style="double">
        <color auto="1"/>
      </bottom>
      <diagonal/>
    </border>
  </borders>
  <cellStyleXfs count="24">
    <xf numFmtId="0" fontId="0" fillId="0" borderId="0"/>
    <xf numFmtId="0" fontId="15" fillId="0" borderId="0"/>
    <xf numFmtId="0" fontId="17" fillId="0" borderId="0"/>
    <xf numFmtId="0" fontId="23" fillId="0" borderId="0"/>
    <xf numFmtId="0" fontId="25" fillId="0" borderId="0"/>
    <xf numFmtId="0" fontId="23" fillId="0" borderId="0"/>
    <xf numFmtId="0" fontId="17" fillId="0" borderId="0"/>
    <xf numFmtId="0" fontId="17" fillId="0" borderId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4" fillId="0" borderId="0"/>
    <xf numFmtId="0" fontId="15" fillId="0" borderId="0"/>
    <xf numFmtId="0" fontId="17" fillId="0" borderId="0"/>
    <xf numFmtId="0" fontId="35" fillId="0" borderId="0"/>
    <xf numFmtId="9" fontId="35" fillId="0" borderId="0" applyFont="0" applyFill="0" applyBorder="0" applyAlignment="0" applyProtection="0"/>
    <xf numFmtId="0" fontId="17" fillId="0" borderId="0"/>
    <xf numFmtId="0" fontId="15" fillId="0" borderId="0"/>
    <xf numFmtId="41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0" fontId="15" fillId="0" borderId="0"/>
    <xf numFmtId="0" fontId="53" fillId="0" borderId="0"/>
    <xf numFmtId="0" fontId="17" fillId="0" borderId="0"/>
    <xf numFmtId="9" fontId="57" fillId="0" borderId="0" applyFont="0" applyFill="0" applyBorder="0" applyAlignment="0" applyProtection="0"/>
  </cellStyleXfs>
  <cellXfs count="398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 indent="2"/>
    </xf>
    <xf numFmtId="164" fontId="4" fillId="2" borderId="0" xfId="0" applyNumberFormat="1" applyFont="1" applyFill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0" fontId="9" fillId="0" borderId="0" xfId="0" applyFont="1"/>
    <xf numFmtId="165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 indent="2"/>
    </xf>
    <xf numFmtId="0" fontId="11" fillId="0" borderId="0" xfId="0" applyFont="1"/>
    <xf numFmtId="0" fontId="5" fillId="0" borderId="3" xfId="0" applyFont="1" applyBorder="1" applyAlignment="1">
      <alignment horizontal="left" vertical="center" wrapText="1" indent="2"/>
    </xf>
    <xf numFmtId="0" fontId="4" fillId="0" borderId="0" xfId="0" applyFont="1"/>
    <xf numFmtId="0" fontId="2" fillId="0" borderId="1" xfId="0" applyFont="1" applyBorder="1" applyAlignment="1">
      <alignment horizontal="right" vertical="center" wrapText="1" indent="1"/>
    </xf>
    <xf numFmtId="0" fontId="2" fillId="2" borderId="1" xfId="0" applyFont="1" applyFill="1" applyBorder="1" applyAlignment="1">
      <alignment horizontal="right" vertical="center" wrapText="1" indent="1"/>
    </xf>
    <xf numFmtId="0" fontId="13" fillId="0" borderId="0" xfId="1" applyFont="1" applyFill="1" applyBorder="1" applyAlignment="1">
      <alignment horizontal="left" vertical="center" indent="2"/>
    </xf>
    <xf numFmtId="0" fontId="16" fillId="0" borderId="0" xfId="1" applyFont="1" applyFill="1" applyBorder="1"/>
    <xf numFmtId="0" fontId="18" fillId="0" borderId="0" xfId="1" applyFont="1" applyFill="1" applyBorder="1"/>
    <xf numFmtId="0" fontId="24" fillId="0" borderId="0" xfId="2" applyFont="1" applyFill="1" applyBorder="1" applyAlignment="1"/>
    <xf numFmtId="0" fontId="2" fillId="0" borderId="6" xfId="0" applyFont="1" applyBorder="1" applyAlignment="1">
      <alignment horizontal="left" vertical="center" indent="2"/>
    </xf>
    <xf numFmtId="0" fontId="4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indent="2"/>
    </xf>
    <xf numFmtId="3" fontId="4" fillId="2" borderId="0" xfId="0" applyNumberFormat="1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 indent="2"/>
    </xf>
    <xf numFmtId="3" fontId="5" fillId="2" borderId="2" xfId="0" applyNumberFormat="1" applyFont="1" applyFill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167" fontId="5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2"/>
    </xf>
    <xf numFmtId="0" fontId="4" fillId="2" borderId="0" xfId="0" applyFont="1" applyFill="1" applyAlignment="1">
      <alignment vertical="center" wrapText="1"/>
    </xf>
    <xf numFmtId="2" fontId="4" fillId="2" borderId="0" xfId="0" applyNumberFormat="1" applyFont="1" applyFill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167" fontId="5" fillId="0" borderId="3" xfId="0" applyNumberFormat="1" applyFont="1" applyBorder="1" applyAlignment="1">
      <alignment vertical="center" wrapText="1"/>
    </xf>
    <xf numFmtId="167" fontId="4" fillId="0" borderId="0" xfId="0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left" vertical="center" indent="2"/>
    </xf>
    <xf numFmtId="0" fontId="4" fillId="0" borderId="0" xfId="0" applyFont="1" applyAlignment="1">
      <alignment horizontal="left" vertical="center" indent="2"/>
    </xf>
    <xf numFmtId="2" fontId="4" fillId="0" borderId="0" xfId="0" applyNumberFormat="1" applyFont="1" applyAlignment="1">
      <alignment vertical="center" wrapText="1"/>
    </xf>
    <xf numFmtId="49" fontId="12" fillId="0" borderId="0" xfId="4" applyNumberFormat="1" applyFont="1" applyFill="1" applyBorder="1" applyAlignment="1">
      <alignment horizontal="left" indent="2"/>
    </xf>
    <xf numFmtId="164" fontId="7" fillId="2" borderId="0" xfId="0" applyNumberFormat="1" applyFont="1" applyFill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167" fontId="7" fillId="0" borderId="0" xfId="0" applyNumberFormat="1" applyFont="1" applyAlignment="1">
      <alignment vertical="center" wrapText="1"/>
    </xf>
    <xf numFmtId="49" fontId="12" fillId="0" borderId="0" xfId="4" quotePrefix="1" applyNumberFormat="1" applyFont="1" applyFill="1" applyBorder="1" applyAlignment="1">
      <alignment horizontal="left" indent="2"/>
    </xf>
    <xf numFmtId="0" fontId="5" fillId="0" borderId="8" xfId="0" applyFont="1" applyBorder="1" applyAlignment="1">
      <alignment horizontal="left" vertical="center" wrapText="1" indent="2"/>
    </xf>
    <xf numFmtId="164" fontId="5" fillId="2" borderId="9" xfId="0" applyNumberFormat="1" applyFont="1" applyFill="1" applyBorder="1" applyAlignment="1">
      <alignment vertical="center" wrapText="1"/>
    </xf>
    <xf numFmtId="167" fontId="5" fillId="0" borderId="8" xfId="0" applyNumberFormat="1" applyFont="1" applyBorder="1" applyAlignment="1">
      <alignment vertical="center" wrapText="1"/>
    </xf>
    <xf numFmtId="165" fontId="0" fillId="0" borderId="0" xfId="0" applyNumberFormat="1"/>
    <xf numFmtId="165" fontId="14" fillId="0" borderId="0" xfId="0" applyNumberFormat="1" applyFont="1"/>
    <xf numFmtId="165" fontId="5" fillId="2" borderId="0" xfId="0" applyNumberFormat="1" applyFont="1" applyFill="1" applyBorder="1" applyAlignment="1">
      <alignment horizontal="right" vertical="center" wrapText="1"/>
    </xf>
    <xf numFmtId="167" fontId="2" fillId="2" borderId="0" xfId="0" applyNumberFormat="1" applyFont="1" applyFill="1" applyAlignment="1">
      <alignment horizontal="right" vertical="center" wrapText="1"/>
    </xf>
    <xf numFmtId="167" fontId="2" fillId="0" borderId="0" xfId="0" applyNumberFormat="1" applyFont="1" applyAlignment="1">
      <alignment horizontal="right" vertical="center" wrapText="1"/>
    </xf>
    <xf numFmtId="164" fontId="16" fillId="2" borderId="0" xfId="0" applyNumberFormat="1" applyFont="1" applyFill="1" applyAlignment="1">
      <alignment horizontal="right" vertical="center" wrapText="1"/>
    </xf>
    <xf numFmtId="164" fontId="16" fillId="0" borderId="0" xfId="0" applyNumberFormat="1" applyFont="1" applyAlignment="1">
      <alignment horizontal="right" vertical="center" wrapText="1"/>
    </xf>
    <xf numFmtId="167" fontId="16" fillId="0" borderId="0" xfId="0" applyNumberFormat="1" applyFont="1" applyAlignment="1">
      <alignment horizontal="right" vertical="center" wrapText="1"/>
    </xf>
    <xf numFmtId="165" fontId="28" fillId="0" borderId="0" xfId="0" applyNumberFormat="1" applyFont="1"/>
    <xf numFmtId="164" fontId="5" fillId="2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167" fontId="4" fillId="0" borderId="4" xfId="0" applyNumberFormat="1" applyFont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center" vertical="center" wrapText="1"/>
    </xf>
    <xf numFmtId="165" fontId="26" fillId="0" borderId="0" xfId="0" applyNumberFormat="1" applyFont="1" applyBorder="1" applyAlignment="1">
      <alignment vertical="center" wrapText="1"/>
    </xf>
    <xf numFmtId="165" fontId="29" fillId="0" borderId="0" xfId="0" applyNumberFormat="1" applyFont="1" applyBorder="1" applyAlignment="1">
      <alignment horizontal="left" vertical="center" wrapText="1" indent="1"/>
    </xf>
    <xf numFmtId="165" fontId="26" fillId="0" borderId="0" xfId="0" applyNumberFormat="1" applyFont="1" applyFill="1" applyBorder="1" applyAlignment="1">
      <alignment horizontal="center" vertical="center" wrapText="1"/>
    </xf>
    <xf numFmtId="167" fontId="27" fillId="0" borderId="0" xfId="0" applyNumberFormat="1" applyFont="1" applyBorder="1" applyAlignment="1">
      <alignment horizontal="center" vertical="center" wrapText="1"/>
    </xf>
    <xf numFmtId="0" fontId="13" fillId="0" borderId="0" xfId="2" applyFont="1" applyFill="1" applyBorder="1" applyAlignment="1"/>
    <xf numFmtId="0" fontId="13" fillId="0" borderId="0" xfId="1" applyFont="1" applyFill="1" applyBorder="1"/>
    <xf numFmtId="0" fontId="17" fillId="0" borderId="0" xfId="1" applyFont="1" applyFill="1" applyBorder="1"/>
    <xf numFmtId="0" fontId="16" fillId="0" borderId="0" xfId="7" applyFont="1" applyFill="1" applyBorder="1" applyAlignment="1">
      <alignment horizontal="left" indent="2"/>
    </xf>
    <xf numFmtId="167" fontId="16" fillId="0" borderId="0" xfId="6" applyNumberFormat="1" applyFont="1" applyFill="1" applyBorder="1" applyAlignment="1">
      <alignment horizontal="right" indent="1"/>
    </xf>
    <xf numFmtId="0" fontId="17" fillId="0" borderId="0" xfId="6" applyFont="1" applyFill="1" applyBorder="1"/>
    <xf numFmtId="0" fontId="13" fillId="0" borderId="0" xfId="6" applyFont="1" applyFill="1" applyBorder="1" applyAlignment="1"/>
    <xf numFmtId="0" fontId="16" fillId="0" borderId="0" xfId="6" applyFont="1" applyFill="1" applyBorder="1" applyAlignment="1">
      <alignment horizontal="right" indent="1"/>
    </xf>
    <xf numFmtId="0" fontId="16" fillId="0" borderId="0" xfId="1" applyFont="1" applyFill="1" applyBorder="1" applyAlignment="1">
      <alignment horizontal="right" indent="1"/>
    </xf>
    <xf numFmtId="1" fontId="13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right" vertical="center" indent="1"/>
    </xf>
    <xf numFmtId="0" fontId="32" fillId="0" borderId="0" xfId="1" applyFont="1" applyFill="1" applyBorder="1" applyAlignment="1">
      <alignment vertical="center"/>
    </xf>
    <xf numFmtId="0" fontId="13" fillId="0" borderId="5" xfId="7" applyFont="1" applyFill="1" applyBorder="1" applyAlignment="1">
      <alignment horizontal="left" indent="2"/>
    </xf>
    <xf numFmtId="0" fontId="16" fillId="0" borderId="5" xfId="7" applyFont="1" applyFill="1" applyBorder="1" applyAlignment="1">
      <alignment horizontal="right" indent="1"/>
    </xf>
    <xf numFmtId="165" fontId="5" fillId="0" borderId="0" xfId="8" applyNumberFormat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left" wrapText="1" indent="2"/>
    </xf>
    <xf numFmtId="0" fontId="8" fillId="0" borderId="0" xfId="1" applyFont="1" applyFill="1" applyBorder="1" applyAlignment="1">
      <alignment horizontal="right" wrapText="1" indent="1"/>
    </xf>
    <xf numFmtId="165" fontId="5" fillId="2" borderId="0" xfId="8" applyNumberFormat="1" applyFont="1" applyFill="1" applyBorder="1" applyAlignment="1">
      <alignment horizontal="right" indent="1"/>
    </xf>
    <xf numFmtId="165" fontId="16" fillId="0" borderId="0" xfId="8" applyNumberFormat="1" applyFont="1" applyFill="1" applyBorder="1" applyAlignment="1">
      <alignment horizontal="right" indent="1"/>
    </xf>
    <xf numFmtId="0" fontId="16" fillId="0" borderId="0" xfId="1" applyFont="1" applyFill="1" applyBorder="1" applyAlignment="1">
      <alignment horizontal="left" indent="3"/>
    </xf>
    <xf numFmtId="0" fontId="8" fillId="0" borderId="0" xfId="1" applyFont="1" applyFill="1" applyBorder="1" applyAlignment="1">
      <alignment horizontal="right" indent="1"/>
    </xf>
    <xf numFmtId="165" fontId="16" fillId="2" borderId="0" xfId="8" applyNumberFormat="1" applyFont="1" applyFill="1" applyBorder="1" applyAlignment="1">
      <alignment horizontal="right" indent="1"/>
    </xf>
    <xf numFmtId="167" fontId="5" fillId="0" borderId="4" xfId="8" applyNumberFormat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left" vertical="center" indent="2"/>
    </xf>
    <xf numFmtId="0" fontId="8" fillId="0" borderId="0" xfId="1" applyFont="1" applyFill="1" applyBorder="1" applyAlignment="1">
      <alignment horizontal="right" vertical="center" indent="1"/>
    </xf>
    <xf numFmtId="167" fontId="5" fillId="2" borderId="4" xfId="8" applyNumberFormat="1" applyFont="1" applyFill="1" applyBorder="1" applyAlignment="1">
      <alignment horizontal="right" indent="1"/>
    </xf>
    <xf numFmtId="0" fontId="17" fillId="0" borderId="0" xfId="1" applyFont="1" applyFill="1" applyBorder="1" applyAlignment="1">
      <alignment horizontal="right"/>
    </xf>
    <xf numFmtId="0" fontId="16" fillId="0" borderId="0" xfId="1" applyFont="1" applyFill="1" applyBorder="1" applyAlignment="1">
      <alignment horizontal="right"/>
    </xf>
    <xf numFmtId="0" fontId="5" fillId="0" borderId="0" xfId="6" applyFont="1" applyFill="1" applyBorder="1" applyAlignment="1">
      <alignment horizontal="right" indent="1"/>
    </xf>
    <xf numFmtId="0" fontId="5" fillId="0" borderId="0" xfId="6" applyFont="1" applyFill="1" applyBorder="1" applyAlignment="1">
      <alignment horizontal="left" wrapText="1" indent="2"/>
    </xf>
    <xf numFmtId="0" fontId="16" fillId="2" borderId="0" xfId="6" applyFont="1" applyFill="1" applyBorder="1" applyAlignment="1">
      <alignment horizontal="right" indent="1"/>
    </xf>
    <xf numFmtId="0" fontId="16" fillId="0" borderId="4" xfId="6" applyFont="1" applyFill="1" applyBorder="1" applyAlignment="1">
      <alignment horizontal="right" indent="1"/>
    </xf>
    <xf numFmtId="0" fontId="16" fillId="2" borderId="4" xfId="6" applyFont="1" applyFill="1" applyBorder="1" applyAlignment="1">
      <alignment horizontal="right" indent="1"/>
    </xf>
    <xf numFmtId="0" fontId="16" fillId="0" borderId="0" xfId="6" applyFont="1" applyFill="1" applyBorder="1"/>
    <xf numFmtId="0" fontId="16" fillId="0" borderId="0" xfId="6" applyFont="1" applyFill="1" applyBorder="1" applyAlignment="1">
      <alignment horizontal="left" indent="2"/>
    </xf>
    <xf numFmtId="0" fontId="5" fillId="2" borderId="0" xfId="6" applyFont="1" applyFill="1" applyBorder="1" applyAlignment="1">
      <alignment horizontal="right" indent="1"/>
    </xf>
    <xf numFmtId="0" fontId="16" fillId="0" borderId="0" xfId="6" applyFont="1" applyFill="1" applyBorder="1" applyAlignment="1">
      <alignment horizontal="left"/>
    </xf>
    <xf numFmtId="0" fontId="31" fillId="0" borderId="0" xfId="1" applyFont="1" applyFill="1" applyBorder="1"/>
    <xf numFmtId="0" fontId="21" fillId="0" borderId="0" xfId="1" applyFont="1" applyFill="1" applyBorder="1" applyAlignment="1">
      <alignment horizontal="right" indent="1"/>
    </xf>
    <xf numFmtId="164" fontId="16" fillId="0" borderId="0" xfId="7" quotePrefix="1" applyNumberFormat="1" applyFont="1" applyFill="1" applyBorder="1" applyAlignment="1">
      <alignment horizontal="right" indent="1"/>
    </xf>
    <xf numFmtId="167" fontId="16" fillId="0" borderId="0" xfId="7" quotePrefix="1" applyNumberFormat="1" applyFont="1" applyFill="1" applyBorder="1" applyAlignment="1">
      <alignment horizontal="right" indent="1"/>
    </xf>
    <xf numFmtId="1" fontId="2" fillId="2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166" fontId="22" fillId="0" borderId="0" xfId="1" applyNumberFormat="1" applyFont="1" applyFill="1" applyBorder="1" applyAlignment="1">
      <alignment wrapText="1"/>
    </xf>
    <xf numFmtId="0" fontId="22" fillId="0" borderId="0" xfId="1" applyFont="1" applyFill="1" applyBorder="1" applyAlignment="1">
      <alignment vertical="center" wrapText="1"/>
    </xf>
    <xf numFmtId="2" fontId="5" fillId="0" borderId="8" xfId="0" applyNumberFormat="1" applyFont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Border="1" applyAlignment="1">
      <alignment vertical="center" wrapText="1"/>
    </xf>
    <xf numFmtId="49" fontId="16" fillId="0" borderId="0" xfId="4" applyNumberFormat="1" applyFont="1" applyFill="1" applyBorder="1" applyAlignment="1">
      <alignment horizontal="left" indent="1"/>
    </xf>
    <xf numFmtId="0" fontId="22" fillId="0" borderId="0" xfId="15" applyFont="1"/>
    <xf numFmtId="0" fontId="16" fillId="0" borderId="0" xfId="15" applyFont="1"/>
    <xf numFmtId="0" fontId="41" fillId="0" borderId="0" xfId="7" applyFont="1" applyFill="1" applyBorder="1"/>
    <xf numFmtId="49" fontId="22" fillId="0" borderId="0" xfId="4" applyNumberFormat="1" applyFont="1" applyFill="1" applyBorder="1" applyAlignment="1">
      <alignment horizontal="right" indent="3"/>
    </xf>
    <xf numFmtId="4" fontId="16" fillId="0" borderId="0" xfId="7" quotePrefix="1" applyNumberFormat="1" applyFont="1" applyFill="1" applyBorder="1" applyAlignment="1">
      <alignment horizontal="right" indent="1"/>
    </xf>
    <xf numFmtId="0" fontId="42" fillId="0" borderId="0" xfId="7" applyFont="1" applyFill="1" applyBorder="1"/>
    <xf numFmtId="0" fontId="42" fillId="3" borderId="0" xfId="7" applyFont="1" applyFill="1" applyBorder="1"/>
    <xf numFmtId="0" fontId="22" fillId="0" borderId="0" xfId="15" applyFont="1" applyBorder="1" applyAlignment="1">
      <alignment horizontal="right" wrapText="1"/>
    </xf>
    <xf numFmtId="164" fontId="16" fillId="0" borderId="0" xfId="15" applyNumberFormat="1" applyFont="1" applyBorder="1" applyAlignment="1">
      <alignment horizontal="right" wrapText="1" indent="1"/>
    </xf>
    <xf numFmtId="167" fontId="16" fillId="0" borderId="0" xfId="15" applyNumberFormat="1" applyFont="1" applyBorder="1" applyAlignment="1">
      <alignment horizontal="right" wrapText="1" indent="1"/>
    </xf>
    <xf numFmtId="0" fontId="43" fillId="0" borderId="0" xfId="7" applyFont="1" applyFill="1" applyBorder="1"/>
    <xf numFmtId="49" fontId="44" fillId="0" borderId="0" xfId="4" applyNumberFormat="1" applyFont="1" applyFill="1" applyBorder="1" applyAlignment="1">
      <alignment horizontal="right" indent="3"/>
    </xf>
    <xf numFmtId="167" fontId="16" fillId="0" borderId="0" xfId="7" applyNumberFormat="1" applyFont="1" applyFill="1" applyBorder="1" applyAlignment="1">
      <alignment horizontal="right" indent="1"/>
    </xf>
    <xf numFmtId="0" fontId="45" fillId="0" borderId="0" xfId="7" applyFont="1" applyFill="1" applyBorder="1"/>
    <xf numFmtId="0" fontId="38" fillId="0" borderId="0" xfId="7" applyFont="1" applyFill="1" applyBorder="1"/>
    <xf numFmtId="0" fontId="42" fillId="0" borderId="0" xfId="7" applyFont="1" applyFill="1" applyBorder="1" applyAlignment="1">
      <alignment horizontal="left" indent="7"/>
    </xf>
    <xf numFmtId="0" fontId="46" fillId="0" borderId="0" xfId="7" applyFont="1" applyFill="1" applyBorder="1" applyAlignment="1">
      <alignment horizontal="right" indent="7"/>
    </xf>
    <xf numFmtId="0" fontId="42" fillId="0" borderId="0" xfId="7" applyFont="1" applyFill="1" applyBorder="1" applyAlignment="1">
      <alignment horizontal="right"/>
    </xf>
    <xf numFmtId="164" fontId="42" fillId="0" borderId="0" xfId="7" applyNumberFormat="1" applyFont="1" applyFill="1" applyBorder="1" applyAlignment="1">
      <alignment horizontal="right"/>
    </xf>
    <xf numFmtId="0" fontId="47" fillId="0" borderId="0" xfId="7" applyFont="1" applyFill="1" applyBorder="1" applyAlignment="1">
      <alignment horizontal="left" indent="7"/>
    </xf>
    <xf numFmtId="0" fontId="48" fillId="0" borderId="0" xfId="7" applyFont="1" applyFill="1" applyBorder="1" applyAlignment="1">
      <alignment horizontal="right" indent="7"/>
    </xf>
    <xf numFmtId="1" fontId="47" fillId="0" borderId="0" xfId="7" applyNumberFormat="1" applyFont="1" applyFill="1" applyBorder="1" applyAlignment="1">
      <alignment horizontal="center"/>
    </xf>
    <xf numFmtId="2" fontId="47" fillId="0" borderId="0" xfId="7" applyNumberFormat="1" applyFont="1" applyFill="1" applyBorder="1" applyAlignment="1">
      <alignment horizontal="center"/>
    </xf>
    <xf numFmtId="164" fontId="47" fillId="0" borderId="0" xfId="7" applyNumberFormat="1" applyFont="1" applyFill="1" applyBorder="1" applyAlignment="1">
      <alignment horizontal="right"/>
    </xf>
    <xf numFmtId="0" fontId="47" fillId="0" borderId="0" xfId="7" applyFont="1" applyFill="1" applyBorder="1" applyAlignment="1">
      <alignment horizontal="right"/>
    </xf>
    <xf numFmtId="4" fontId="42" fillId="0" borderId="0" xfId="7" applyNumberFormat="1" applyFont="1" applyFill="1" applyBorder="1" applyAlignment="1">
      <alignment horizontal="right"/>
    </xf>
    <xf numFmtId="49" fontId="42" fillId="0" borderId="0" xfId="7" applyNumberFormat="1" applyFont="1" applyFill="1" applyBorder="1" applyAlignment="1">
      <alignment horizontal="left" indent="7"/>
    </xf>
    <xf numFmtId="49" fontId="46" fillId="0" borderId="0" xfId="7" applyNumberFormat="1" applyFont="1" applyFill="1" applyBorder="1" applyAlignment="1">
      <alignment horizontal="right" indent="7"/>
    </xf>
    <xf numFmtId="2" fontId="42" fillId="0" borderId="0" xfId="7" applyNumberFormat="1" applyFont="1" applyFill="1" applyBorder="1" applyAlignment="1">
      <alignment horizontal="right"/>
    </xf>
    <xf numFmtId="9" fontId="42" fillId="0" borderId="0" xfId="18" applyFont="1" applyFill="1" applyBorder="1" applyAlignment="1">
      <alignment horizontal="right"/>
    </xf>
    <xf numFmtId="165" fontId="42" fillId="0" borderId="0" xfId="7" applyNumberFormat="1" applyFont="1" applyFill="1" applyBorder="1" applyAlignment="1">
      <alignment horizontal="left" indent="7"/>
    </xf>
    <xf numFmtId="165" fontId="46" fillId="0" borderId="0" xfId="7" applyNumberFormat="1" applyFont="1" applyFill="1" applyBorder="1" applyAlignment="1">
      <alignment horizontal="right" indent="7"/>
    </xf>
    <xf numFmtId="164" fontId="42" fillId="0" borderId="0" xfId="7" applyNumberFormat="1" applyFont="1" applyFill="1" applyBorder="1"/>
    <xf numFmtId="4" fontId="45" fillId="0" borderId="0" xfId="7" applyNumberFormat="1" applyFont="1" applyFill="1" applyBorder="1"/>
    <xf numFmtId="49" fontId="22" fillId="0" borderId="0" xfId="4" applyNumberFormat="1" applyFont="1" applyFill="1" applyBorder="1" applyAlignment="1">
      <alignment horizontal="left"/>
    </xf>
    <xf numFmtId="0" fontId="16" fillId="0" borderId="0" xfId="7" applyFont="1" applyFill="1" applyBorder="1"/>
    <xf numFmtId="0" fontId="22" fillId="0" borderId="0" xfId="7" applyFont="1" applyFill="1" applyBorder="1" applyAlignment="1">
      <alignment horizontal="left" indent="2"/>
    </xf>
    <xf numFmtId="0" fontId="16" fillId="0" borderId="0" xfId="7" applyFont="1" applyFill="1" applyBorder="1" applyAlignment="1">
      <alignment horizontal="right"/>
    </xf>
    <xf numFmtId="167" fontId="16" fillId="0" borderId="0" xfId="7" applyNumberFormat="1" applyFont="1" applyFill="1" applyBorder="1" applyAlignment="1">
      <alignment horizontal="right"/>
    </xf>
    <xf numFmtId="0" fontId="22" fillId="0" borderId="0" xfId="7" applyFont="1" applyFill="1" applyBorder="1"/>
    <xf numFmtId="168" fontId="16" fillId="0" borderId="0" xfId="7" quotePrefix="1" applyNumberFormat="1" applyFont="1" applyFill="1" applyBorder="1" applyAlignment="1">
      <alignment horizontal="right" indent="1"/>
    </xf>
    <xf numFmtId="0" fontId="19" fillId="0" borderId="0" xfId="2" applyFont="1" applyFill="1" applyBorder="1" applyAlignment="1">
      <alignment horizontal="left" vertical="center"/>
    </xf>
    <xf numFmtId="0" fontId="19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168" fontId="16" fillId="4" borderId="0" xfId="7" quotePrefix="1" applyNumberFormat="1" applyFont="1" applyFill="1" applyBorder="1" applyAlignment="1">
      <alignment horizontal="right" indent="1"/>
    </xf>
    <xf numFmtId="4" fontId="16" fillId="4" borderId="0" xfId="7" quotePrefix="1" applyNumberFormat="1" applyFont="1" applyFill="1" applyBorder="1" applyAlignment="1">
      <alignment horizontal="right" indent="1"/>
    </xf>
    <xf numFmtId="4" fontId="52" fillId="0" borderId="0" xfId="7" applyNumberFormat="1" applyFont="1" applyFill="1" applyBorder="1"/>
    <xf numFmtId="0" fontId="13" fillId="0" borderId="0" xfId="2" applyFont="1" applyFill="1" applyBorder="1" applyAlignment="1">
      <alignment vertical="center"/>
    </xf>
    <xf numFmtId="0" fontId="22" fillId="0" borderId="0" xfId="6" applyFont="1" applyFill="1" applyBorder="1" applyAlignment="1">
      <alignment horizontal="right"/>
    </xf>
    <xf numFmtId="164" fontId="16" fillId="3" borderId="0" xfId="6" applyNumberFormat="1" applyFont="1" applyFill="1" applyBorder="1" applyAlignment="1">
      <alignment horizontal="right" indent="1"/>
    </xf>
    <xf numFmtId="164" fontId="16" fillId="0" borderId="0" xfId="6" applyNumberFormat="1" applyFont="1" applyFill="1" applyBorder="1" applyAlignment="1">
      <alignment horizontal="right" indent="1"/>
    </xf>
    <xf numFmtId="4" fontId="38" fillId="0" borderId="0" xfId="2" applyNumberFormat="1" applyFont="1" applyFill="1" applyBorder="1" applyAlignment="1">
      <alignment vertical="center"/>
    </xf>
    <xf numFmtId="0" fontId="38" fillId="0" borderId="0" xfId="6" applyFont="1" applyFill="1" applyBorder="1"/>
    <xf numFmtId="0" fontId="12" fillId="0" borderId="0" xfId="6" applyFont="1" applyFill="1" applyBorder="1"/>
    <xf numFmtId="0" fontId="36" fillId="0" borderId="0" xfId="6" applyFont="1" applyFill="1" applyBorder="1" applyAlignment="1">
      <alignment horizontal="right"/>
    </xf>
    <xf numFmtId="0" fontId="38" fillId="0" borderId="0" xfId="2" applyFont="1" applyFill="1" applyBorder="1" applyAlignment="1">
      <alignment vertical="center"/>
    </xf>
    <xf numFmtId="0" fontId="16" fillId="0" borderId="0" xfId="6" applyFont="1" applyFill="1" applyBorder="1" applyAlignment="1">
      <alignment horizontal="left" indent="4"/>
    </xf>
    <xf numFmtId="0" fontId="13" fillId="0" borderId="0" xfId="15" applyFont="1"/>
    <xf numFmtId="49" fontId="40" fillId="0" borderId="0" xfId="21" applyNumberFormat="1" applyFont="1" applyFill="1" applyBorder="1"/>
    <xf numFmtId="164" fontId="26" fillId="3" borderId="0" xfId="22" applyNumberFormat="1" applyFont="1" applyFill="1" applyBorder="1" applyAlignment="1">
      <alignment horizontal="right" indent="1"/>
    </xf>
    <xf numFmtId="164" fontId="26" fillId="0" borderId="0" xfId="22" applyNumberFormat="1" applyFont="1" applyFill="1" applyBorder="1" applyAlignment="1">
      <alignment horizontal="right" indent="1"/>
    </xf>
    <xf numFmtId="167" fontId="26" fillId="0" borderId="0" xfId="22" applyNumberFormat="1" applyFont="1" applyFill="1" applyBorder="1" applyAlignment="1">
      <alignment horizontal="right" indent="1"/>
    </xf>
    <xf numFmtId="49" fontId="22" fillId="0" borderId="0" xfId="21" applyNumberFormat="1" applyFont="1" applyFill="1" applyBorder="1" applyAlignment="1">
      <alignment horizontal="left" indent="1"/>
    </xf>
    <xf numFmtId="164" fontId="16" fillId="3" borderId="0" xfId="22" applyNumberFormat="1" applyFont="1" applyFill="1" applyBorder="1" applyAlignment="1">
      <alignment horizontal="right" indent="1"/>
    </xf>
    <xf numFmtId="164" fontId="16" fillId="0" borderId="0" xfId="22" applyNumberFormat="1" applyFont="1" applyFill="1" applyBorder="1" applyAlignment="1">
      <alignment horizontal="right" indent="1"/>
    </xf>
    <xf numFmtId="167" fontId="16" fillId="0" borderId="0" xfId="22" applyNumberFormat="1" applyFont="1" applyFill="1" applyBorder="1" applyAlignment="1">
      <alignment horizontal="right" indent="1"/>
    </xf>
    <xf numFmtId="4" fontId="16" fillId="0" borderId="0" xfId="15" applyNumberFormat="1" applyFont="1"/>
    <xf numFmtId="49" fontId="36" fillId="0" borderId="0" xfId="21" applyNumberFormat="1" applyFont="1" applyFill="1" applyBorder="1" applyAlignment="1">
      <alignment horizontal="left" indent="1"/>
    </xf>
    <xf numFmtId="0" fontId="22" fillId="0" borderId="0" xfId="6" applyFont="1" applyFill="1" applyBorder="1" applyAlignment="1">
      <alignment horizontal="left"/>
    </xf>
    <xf numFmtId="0" fontId="16" fillId="0" borderId="0" xfId="15" applyFont="1" applyBorder="1"/>
    <xf numFmtId="0" fontId="45" fillId="0" borderId="0" xfId="15" applyFont="1" applyBorder="1"/>
    <xf numFmtId="0" fontId="22" fillId="0" borderId="0" xfId="15" applyFont="1" applyBorder="1" applyAlignment="1">
      <alignment horizontal="center"/>
    </xf>
    <xf numFmtId="0" fontId="16" fillId="0" borderId="0" xfId="15" applyFont="1" applyBorder="1" applyAlignment="1">
      <alignment horizontal="center"/>
    </xf>
    <xf numFmtId="0" fontId="13" fillId="0" borderId="0" xfId="15" applyFont="1" applyBorder="1" applyAlignment="1">
      <alignment horizontal="center"/>
    </xf>
    <xf numFmtId="0" fontId="20" fillId="0" borderId="0" xfId="15" applyFont="1" applyBorder="1" applyAlignment="1">
      <alignment horizontal="center"/>
    </xf>
    <xf numFmtId="164" fontId="16" fillId="4" borderId="0" xfId="6" applyNumberFormat="1" applyFont="1" applyFill="1" applyBorder="1" applyAlignment="1">
      <alignment horizontal="right" indent="1"/>
    </xf>
    <xf numFmtId="164" fontId="16" fillId="4" borderId="0" xfId="22" applyNumberFormat="1" applyFont="1" applyFill="1" applyBorder="1" applyAlignment="1">
      <alignment horizontal="right" indent="1"/>
    </xf>
    <xf numFmtId="0" fontId="39" fillId="0" borderId="0" xfId="2" applyFont="1" applyFill="1" applyBorder="1" applyAlignment="1">
      <alignment horizontal="right" vertical="center"/>
    </xf>
    <xf numFmtId="164" fontId="16" fillId="4" borderId="0" xfId="15" applyNumberFormat="1" applyFont="1" applyFill="1" applyBorder="1" applyAlignment="1">
      <alignment horizontal="right" wrapText="1" indent="1"/>
    </xf>
    <xf numFmtId="164" fontId="16" fillId="4" borderId="0" xfId="7" quotePrefix="1" applyNumberFormat="1" applyFont="1" applyFill="1" applyBorder="1" applyAlignment="1">
      <alignment horizontal="right" indent="1"/>
    </xf>
    <xf numFmtId="0" fontId="13" fillId="0" borderId="5" xfId="2" applyFont="1" applyFill="1" applyBorder="1" applyAlignment="1">
      <alignment vertical="center"/>
    </xf>
    <xf numFmtId="0" fontId="13" fillId="0" borderId="5" xfId="2" applyFont="1" applyFill="1" applyBorder="1" applyAlignment="1">
      <alignment horizontal="right" vertical="center"/>
    </xf>
    <xf numFmtId="49" fontId="40" fillId="0" borderId="12" xfId="4" applyNumberFormat="1" applyFont="1" applyFill="1" applyBorder="1" applyAlignment="1">
      <alignment horizontal="right" indent="3"/>
    </xf>
    <xf numFmtId="4" fontId="26" fillId="4" borderId="12" xfId="7" quotePrefix="1" applyNumberFormat="1" applyFont="1" applyFill="1" applyBorder="1" applyAlignment="1">
      <alignment horizontal="right" indent="1"/>
    </xf>
    <xf numFmtId="164" fontId="26" fillId="0" borderId="12" xfId="7" quotePrefix="1" applyNumberFormat="1" applyFont="1" applyFill="1" applyBorder="1" applyAlignment="1">
      <alignment horizontal="right" indent="1"/>
    </xf>
    <xf numFmtId="167" fontId="26" fillId="0" borderId="12" xfId="7" quotePrefix="1" applyNumberFormat="1" applyFont="1" applyFill="1" applyBorder="1" applyAlignment="1">
      <alignment horizontal="right" indent="1"/>
    </xf>
    <xf numFmtId="49" fontId="22" fillId="0" borderId="2" xfId="4" applyNumberFormat="1" applyFont="1" applyFill="1" applyBorder="1" applyAlignment="1">
      <alignment horizontal="right" indent="3"/>
    </xf>
    <xf numFmtId="4" fontId="16" fillId="4" borderId="2" xfId="7" quotePrefix="1" applyNumberFormat="1" applyFont="1" applyFill="1" applyBorder="1" applyAlignment="1">
      <alignment horizontal="right" indent="1"/>
    </xf>
    <xf numFmtId="4" fontId="16" fillId="0" borderId="2" xfId="7" quotePrefix="1" applyNumberFormat="1" applyFont="1" applyFill="1" applyBorder="1" applyAlignment="1">
      <alignment horizontal="right" indent="1"/>
    </xf>
    <xf numFmtId="164" fontId="16" fillId="0" borderId="2" xfId="7" quotePrefix="1" applyNumberFormat="1" applyFont="1" applyFill="1" applyBorder="1" applyAlignment="1">
      <alignment horizontal="right" indent="1"/>
    </xf>
    <xf numFmtId="167" fontId="16" fillId="0" borderId="2" xfId="7" quotePrefix="1" applyNumberFormat="1" applyFont="1" applyFill="1" applyBorder="1" applyAlignment="1">
      <alignment horizontal="right" indent="1"/>
    </xf>
    <xf numFmtId="49" fontId="40" fillId="0" borderId="13" xfId="4" applyNumberFormat="1" applyFont="1" applyFill="1" applyBorder="1" applyAlignment="1">
      <alignment horizontal="right" indent="3"/>
    </xf>
    <xf numFmtId="164" fontId="26" fillId="4" borderId="13" xfId="7" quotePrefix="1" applyNumberFormat="1" applyFont="1" applyFill="1" applyBorder="1" applyAlignment="1">
      <alignment horizontal="right" indent="1"/>
    </xf>
    <xf numFmtId="164" fontId="26" fillId="0" borderId="13" xfId="7" quotePrefix="1" applyNumberFormat="1" applyFont="1" applyFill="1" applyBorder="1" applyAlignment="1">
      <alignment horizontal="right" indent="1"/>
    </xf>
    <xf numFmtId="167" fontId="26" fillId="0" borderId="13" xfId="7" quotePrefix="1" applyNumberFormat="1" applyFont="1" applyFill="1" applyBorder="1" applyAlignment="1">
      <alignment horizontal="right" indent="1"/>
    </xf>
    <xf numFmtId="4" fontId="26" fillId="0" borderId="13" xfId="7" quotePrefix="1" applyNumberFormat="1" applyFont="1" applyFill="1" applyBorder="1" applyAlignment="1">
      <alignment horizontal="right" indent="1"/>
    </xf>
    <xf numFmtId="49" fontId="40" fillId="0" borderId="11" xfId="4" applyNumberFormat="1" applyFont="1" applyFill="1" applyBorder="1" applyAlignment="1">
      <alignment horizontal="right" indent="3"/>
    </xf>
    <xf numFmtId="4" fontId="26" fillId="4" borderId="11" xfId="7" quotePrefix="1" applyNumberFormat="1" applyFont="1" applyFill="1" applyBorder="1" applyAlignment="1">
      <alignment horizontal="right" indent="1"/>
    </xf>
    <xf numFmtId="4" fontId="26" fillId="0" borderId="11" xfId="7" quotePrefix="1" applyNumberFormat="1" applyFont="1" applyFill="1" applyBorder="1" applyAlignment="1">
      <alignment horizontal="right" indent="1"/>
    </xf>
    <xf numFmtId="164" fontId="26" fillId="0" borderId="11" xfId="7" quotePrefix="1" applyNumberFormat="1" applyFont="1" applyFill="1" applyBorder="1" applyAlignment="1">
      <alignment horizontal="right" indent="1"/>
    </xf>
    <xf numFmtId="167" fontId="26" fillId="0" borderId="11" xfId="7" quotePrefix="1" applyNumberFormat="1" applyFont="1" applyFill="1" applyBorder="1" applyAlignment="1">
      <alignment horizontal="right" indent="1"/>
    </xf>
    <xf numFmtId="164" fontId="26" fillId="0" borderId="2" xfId="7" quotePrefix="1" applyNumberFormat="1" applyFont="1" applyFill="1" applyBorder="1" applyAlignment="1">
      <alignment horizontal="right" indent="1"/>
    </xf>
    <xf numFmtId="167" fontId="26" fillId="0" borderId="2" xfId="7" quotePrefix="1" applyNumberFormat="1" applyFont="1" applyFill="1" applyBorder="1" applyAlignment="1">
      <alignment horizontal="right" indent="1"/>
    </xf>
    <xf numFmtId="49" fontId="40" fillId="0" borderId="14" xfId="4" applyNumberFormat="1" applyFont="1" applyFill="1" applyBorder="1" applyAlignment="1">
      <alignment horizontal="right" indent="3"/>
    </xf>
    <xf numFmtId="164" fontId="26" fillId="4" borderId="14" xfId="7" quotePrefix="1" applyNumberFormat="1" applyFont="1" applyFill="1" applyBorder="1" applyAlignment="1">
      <alignment horizontal="right" indent="1"/>
    </xf>
    <xf numFmtId="4" fontId="26" fillId="0" borderId="14" xfId="7" quotePrefix="1" applyNumberFormat="1" applyFont="1" applyFill="1" applyBorder="1" applyAlignment="1">
      <alignment horizontal="right" indent="1"/>
    </xf>
    <xf numFmtId="164" fontId="26" fillId="0" borderId="14" xfId="7" quotePrefix="1" applyNumberFormat="1" applyFont="1" applyFill="1" applyBorder="1" applyAlignment="1">
      <alignment horizontal="right" indent="1"/>
    </xf>
    <xf numFmtId="167" fontId="26" fillId="0" borderId="14" xfId="7" quotePrefix="1" applyNumberFormat="1" applyFont="1" applyFill="1" applyBorder="1" applyAlignment="1">
      <alignment horizontal="right" indent="1"/>
    </xf>
    <xf numFmtId="0" fontId="39" fillId="0" borderId="0" xfId="2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right" vertical="center" wrapText="1" indent="1"/>
    </xf>
    <xf numFmtId="0" fontId="13" fillId="0" borderId="0" xfId="2" applyFont="1" applyFill="1" applyBorder="1" applyAlignment="1">
      <alignment horizontal="left" vertical="center"/>
    </xf>
    <xf numFmtId="0" fontId="22" fillId="0" borderId="0" xfId="2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horizontal="right" wrapText="1" indent="1"/>
    </xf>
    <xf numFmtId="0" fontId="13" fillId="0" borderId="0" xfId="2" applyFont="1" applyFill="1" applyBorder="1" applyAlignment="1">
      <alignment horizontal="right" wrapText="1"/>
    </xf>
    <xf numFmtId="49" fontId="40" fillId="0" borderId="2" xfId="4" applyNumberFormat="1" applyFont="1" applyFill="1" applyBorder="1" applyAlignment="1">
      <alignment horizontal="left" indent="1"/>
    </xf>
    <xf numFmtId="4" fontId="26" fillId="4" borderId="2" xfId="7" quotePrefix="1" applyNumberFormat="1" applyFont="1" applyFill="1" applyBorder="1" applyAlignment="1">
      <alignment horizontal="right" indent="1"/>
    </xf>
    <xf numFmtId="4" fontId="26" fillId="0" borderId="2" xfId="7" quotePrefix="1" applyNumberFormat="1" applyFont="1" applyFill="1" applyBorder="1" applyAlignment="1">
      <alignment horizontal="right" indent="1"/>
    </xf>
    <xf numFmtId="49" fontId="22" fillId="0" borderId="2" xfId="4" applyNumberFormat="1" applyFont="1" applyFill="1" applyBorder="1" applyAlignment="1">
      <alignment horizontal="left"/>
    </xf>
    <xf numFmtId="164" fontId="16" fillId="0" borderId="2" xfId="7" applyNumberFormat="1" applyFont="1" applyFill="1" applyBorder="1" applyAlignment="1">
      <alignment horizontal="right" indent="1"/>
    </xf>
    <xf numFmtId="167" fontId="16" fillId="0" borderId="2" xfId="7" applyNumberFormat="1" applyFont="1" applyFill="1" applyBorder="1" applyAlignment="1">
      <alignment horizontal="right" indent="1"/>
    </xf>
    <xf numFmtId="49" fontId="40" fillId="0" borderId="13" xfId="4" applyNumberFormat="1" applyFont="1" applyFill="1" applyBorder="1" applyAlignment="1">
      <alignment horizontal="left" indent="1"/>
    </xf>
    <xf numFmtId="4" fontId="26" fillId="4" borderId="13" xfId="7" quotePrefix="1" applyNumberFormat="1" applyFont="1" applyFill="1" applyBorder="1" applyAlignment="1">
      <alignment horizontal="right" indent="1"/>
    </xf>
    <xf numFmtId="49" fontId="40" fillId="0" borderId="15" xfId="4" applyNumberFormat="1" applyFont="1" applyFill="1" applyBorder="1" applyAlignment="1">
      <alignment horizontal="left" indent="1"/>
    </xf>
    <xf numFmtId="4" fontId="26" fillId="4" borderId="15" xfId="7" quotePrefix="1" applyNumberFormat="1" applyFont="1" applyFill="1" applyBorder="1" applyAlignment="1">
      <alignment horizontal="right" indent="1"/>
    </xf>
    <xf numFmtId="4" fontId="26" fillId="0" borderId="15" xfId="7" quotePrefix="1" applyNumberFormat="1" applyFont="1" applyFill="1" applyBorder="1" applyAlignment="1">
      <alignment horizontal="right" indent="1"/>
    </xf>
    <xf numFmtId="164" fontId="26" fillId="0" borderId="15" xfId="7" quotePrefix="1" applyNumberFormat="1" applyFont="1" applyFill="1" applyBorder="1" applyAlignment="1">
      <alignment horizontal="right" indent="1"/>
    </xf>
    <xf numFmtId="167" fontId="26" fillId="0" borderId="15" xfId="7" quotePrefix="1" applyNumberFormat="1" applyFont="1" applyFill="1" applyBorder="1" applyAlignment="1">
      <alignment horizontal="right" indent="1"/>
    </xf>
    <xf numFmtId="0" fontId="13" fillId="0" borderId="5" xfId="2" applyFont="1" applyFill="1" applyBorder="1" applyAlignment="1">
      <alignment vertical="center" wrapText="1"/>
    </xf>
    <xf numFmtId="0" fontId="13" fillId="4" borderId="5" xfId="2" applyFont="1" applyFill="1" applyBorder="1" applyAlignment="1">
      <alignment horizontal="right" vertical="center" wrapText="1" indent="1"/>
    </xf>
    <xf numFmtId="0" fontId="13" fillId="0" borderId="5" xfId="2" applyFont="1" applyFill="1" applyBorder="1" applyAlignment="1">
      <alignment horizontal="right" vertical="center" wrapText="1" indent="1"/>
    </xf>
    <xf numFmtId="0" fontId="13" fillId="0" borderId="5" xfId="2" applyFont="1" applyFill="1" applyBorder="1" applyAlignment="1">
      <alignment horizontal="right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22" fillId="0" borderId="0" xfId="16" applyFont="1" applyFill="1" applyBorder="1" applyAlignment="1">
      <alignment horizontal="left" vertical="center"/>
    </xf>
    <xf numFmtId="0" fontId="19" fillId="0" borderId="0" xfId="2" applyFont="1" applyFill="1" applyBorder="1" applyAlignment="1">
      <alignment vertical="center" wrapText="1"/>
    </xf>
    <xf numFmtId="0" fontId="39" fillId="0" borderId="0" xfId="16" applyFont="1" applyFill="1" applyBorder="1" applyAlignment="1">
      <alignment horizontal="left" vertical="center"/>
    </xf>
    <xf numFmtId="0" fontId="19" fillId="0" borderId="5" xfId="2" applyFont="1" applyFill="1" applyBorder="1" applyAlignment="1">
      <alignment horizontal="left" vertical="center" wrapText="1"/>
    </xf>
    <xf numFmtId="49" fontId="16" fillId="0" borderId="2" xfId="4" applyNumberFormat="1" applyFont="1" applyFill="1" applyBorder="1" applyAlignment="1">
      <alignment horizontal="left" indent="1"/>
    </xf>
    <xf numFmtId="0" fontId="13" fillId="0" borderId="5" xfId="2" applyFont="1" applyFill="1" applyBorder="1" applyAlignment="1">
      <alignment horizontal="left" vertical="center" wrapText="1" indent="1"/>
    </xf>
    <xf numFmtId="164" fontId="26" fillId="4" borderId="13" xfId="6" applyNumberFormat="1" applyFont="1" applyFill="1" applyBorder="1" applyAlignment="1">
      <alignment horizontal="right" indent="1"/>
    </xf>
    <xf numFmtId="164" fontId="26" fillId="3" borderId="13" xfId="6" applyNumberFormat="1" applyFont="1" applyFill="1" applyBorder="1" applyAlignment="1">
      <alignment horizontal="right" indent="1"/>
    </xf>
    <xf numFmtId="164" fontId="26" fillId="0" borderId="13" xfId="6" applyNumberFormat="1" applyFont="1" applyFill="1" applyBorder="1" applyAlignment="1">
      <alignment horizontal="right" indent="1"/>
    </xf>
    <xf numFmtId="167" fontId="26" fillId="0" borderId="13" xfId="6" applyNumberFormat="1" applyFont="1" applyFill="1" applyBorder="1" applyAlignment="1">
      <alignment horizontal="right" indent="1"/>
    </xf>
    <xf numFmtId="0" fontId="22" fillId="0" borderId="13" xfId="6" applyFont="1" applyFill="1" applyBorder="1" applyAlignment="1">
      <alignment horizontal="right"/>
    </xf>
    <xf numFmtId="164" fontId="16" fillId="4" borderId="13" xfId="6" applyNumberFormat="1" applyFont="1" applyFill="1" applyBorder="1" applyAlignment="1">
      <alignment horizontal="right" indent="1"/>
    </xf>
    <xf numFmtId="164" fontId="16" fillId="3" borderId="13" xfId="6" applyNumberFormat="1" applyFont="1" applyFill="1" applyBorder="1" applyAlignment="1">
      <alignment horizontal="right" indent="1"/>
    </xf>
    <xf numFmtId="164" fontId="16" fillId="0" borderId="13" xfId="6" applyNumberFormat="1" applyFont="1" applyFill="1" applyBorder="1" applyAlignment="1">
      <alignment horizontal="right" indent="1"/>
    </xf>
    <xf numFmtId="167" fontId="16" fillId="0" borderId="13" xfId="6" applyNumberFormat="1" applyFont="1" applyFill="1" applyBorder="1" applyAlignment="1">
      <alignment horizontal="right" indent="1"/>
    </xf>
    <xf numFmtId="0" fontId="49" fillId="0" borderId="13" xfId="6" applyFont="1" applyFill="1" applyBorder="1" applyAlignment="1">
      <alignment horizontal="right"/>
    </xf>
    <xf numFmtId="0" fontId="50" fillId="0" borderId="16" xfId="6" applyFont="1" applyFill="1" applyBorder="1" applyAlignment="1">
      <alignment horizontal="right"/>
    </xf>
    <xf numFmtId="164" fontId="26" fillId="4" borderId="16" xfId="6" applyNumberFormat="1" applyFont="1" applyFill="1" applyBorder="1" applyAlignment="1">
      <alignment horizontal="right" indent="1"/>
    </xf>
    <xf numFmtId="164" fontId="26" fillId="3" borderId="16" xfId="6" applyNumberFormat="1" applyFont="1" applyFill="1" applyBorder="1" applyAlignment="1">
      <alignment horizontal="right" indent="1"/>
    </xf>
    <xf numFmtId="164" fontId="26" fillId="0" borderId="16" xfId="6" applyNumberFormat="1" applyFont="1" applyFill="1" applyBorder="1" applyAlignment="1">
      <alignment horizontal="right" indent="1"/>
    </xf>
    <xf numFmtId="167" fontId="26" fillId="0" borderId="16" xfId="6" applyNumberFormat="1" applyFont="1" applyFill="1" applyBorder="1" applyAlignment="1">
      <alignment horizontal="right" indent="1"/>
    </xf>
    <xf numFmtId="0" fontId="54" fillId="0" borderId="13" xfId="6" applyFont="1" applyFill="1" applyBorder="1" applyAlignment="1">
      <alignment horizontal="right"/>
    </xf>
    <xf numFmtId="0" fontId="22" fillId="0" borderId="0" xfId="20" applyFont="1" applyFill="1" applyBorder="1" applyAlignment="1">
      <alignment horizontal="left" vertical="center"/>
    </xf>
    <xf numFmtId="0" fontId="39" fillId="0" borderId="0" xfId="20" applyFont="1" applyFill="1" applyBorder="1" applyAlignment="1">
      <alignment horizontal="left" vertical="center"/>
    </xf>
    <xf numFmtId="0" fontId="19" fillId="0" borderId="0" xfId="2" applyFont="1" applyFill="1" applyBorder="1" applyAlignment="1">
      <alignment horizontal="right" vertical="center" wrapText="1" indent="1"/>
    </xf>
    <xf numFmtId="0" fontId="19" fillId="0" borderId="0" xfId="2" applyFont="1" applyFill="1" applyBorder="1" applyAlignment="1">
      <alignment horizontal="center" vertical="center" wrapText="1"/>
    </xf>
    <xf numFmtId="164" fontId="26" fillId="4" borderId="0" xfId="22" applyNumberFormat="1" applyFont="1" applyFill="1" applyBorder="1" applyAlignment="1">
      <alignment horizontal="right" indent="1"/>
    </xf>
    <xf numFmtId="49" fontId="37" fillId="0" borderId="13" xfId="21" applyNumberFormat="1" applyFont="1" applyFill="1" applyBorder="1"/>
    <xf numFmtId="164" fontId="13" fillId="4" borderId="13" xfId="22" applyNumberFormat="1" applyFont="1" applyFill="1" applyBorder="1" applyAlignment="1">
      <alignment horizontal="right" indent="1"/>
    </xf>
    <xf numFmtId="164" fontId="13" fillId="3" borderId="13" xfId="22" applyNumberFormat="1" applyFont="1" applyFill="1" applyBorder="1" applyAlignment="1">
      <alignment horizontal="right" indent="1"/>
    </xf>
    <xf numFmtId="164" fontId="13" fillId="0" borderId="13" xfId="22" applyNumberFormat="1" applyFont="1" applyFill="1" applyBorder="1" applyAlignment="1">
      <alignment horizontal="right" indent="1"/>
    </xf>
    <xf numFmtId="167" fontId="13" fillId="0" borderId="13" xfId="22" applyNumberFormat="1" applyFont="1" applyFill="1" applyBorder="1" applyAlignment="1">
      <alignment horizontal="right" indent="1"/>
    </xf>
    <xf numFmtId="49" fontId="40" fillId="0" borderId="13" xfId="21" applyNumberFormat="1" applyFont="1" applyFill="1" applyBorder="1"/>
    <xf numFmtId="164" fontId="26" fillId="4" borderId="13" xfId="22" applyNumberFormat="1" applyFont="1" applyFill="1" applyBorder="1" applyAlignment="1">
      <alignment horizontal="right" indent="1"/>
    </xf>
    <xf numFmtId="164" fontId="26" fillId="3" borderId="13" xfId="22" applyNumberFormat="1" applyFont="1" applyFill="1" applyBorder="1" applyAlignment="1">
      <alignment horizontal="right" indent="1"/>
    </xf>
    <xf numFmtId="164" fontId="26" fillId="0" borderId="13" xfId="22" applyNumberFormat="1" applyFont="1" applyFill="1" applyBorder="1" applyAlignment="1">
      <alignment horizontal="right" indent="1"/>
    </xf>
    <xf numFmtId="167" fontId="26" fillId="0" borderId="13" xfId="22" applyNumberFormat="1" applyFont="1" applyFill="1" applyBorder="1" applyAlignment="1">
      <alignment horizontal="right" indent="1"/>
    </xf>
    <xf numFmtId="165" fontId="40" fillId="0" borderId="15" xfId="6" applyNumberFormat="1" applyFont="1" applyFill="1" applyBorder="1" applyAlignment="1">
      <alignment horizontal="right" indent="1"/>
    </xf>
    <xf numFmtId="164" fontId="26" fillId="4" borderId="15" xfId="22" applyNumberFormat="1" applyFont="1" applyFill="1" applyBorder="1" applyAlignment="1">
      <alignment horizontal="right" indent="1"/>
    </xf>
    <xf numFmtId="164" fontId="26" fillId="3" borderId="15" xfId="22" applyNumberFormat="1" applyFont="1" applyFill="1" applyBorder="1" applyAlignment="1">
      <alignment horizontal="right" indent="1"/>
    </xf>
    <xf numFmtId="164" fontId="26" fillId="0" borderId="15" xfId="22" applyNumberFormat="1" applyFont="1" applyFill="1" applyBorder="1" applyAlignment="1">
      <alignment horizontal="right" indent="1"/>
    </xf>
    <xf numFmtId="167" fontId="26" fillId="0" borderId="15" xfId="22" applyNumberFormat="1" applyFont="1" applyFill="1" applyBorder="1" applyAlignment="1">
      <alignment horizontal="right" indent="1"/>
    </xf>
    <xf numFmtId="0" fontId="40" fillId="0" borderId="13" xfId="6" applyFont="1" applyFill="1" applyBorder="1" applyAlignment="1">
      <alignment horizontal="left"/>
    </xf>
    <xf numFmtId="0" fontId="40" fillId="0" borderId="15" xfId="19" applyFont="1" applyFill="1" applyBorder="1" applyAlignment="1">
      <alignment horizontal="left"/>
    </xf>
    <xf numFmtId="165" fontId="2" fillId="0" borderId="0" xfId="0" applyNumberFormat="1" applyFont="1" applyAlignment="1">
      <alignment horizontal="left" vertical="center" wrapText="1" indent="1"/>
    </xf>
    <xf numFmtId="165" fontId="16" fillId="0" borderId="0" xfId="0" applyNumberFormat="1" applyFont="1" applyAlignment="1">
      <alignment horizontal="left" vertical="center" wrapText="1" indent="1"/>
    </xf>
    <xf numFmtId="165" fontId="5" fillId="0" borderId="0" xfId="0" applyNumberFormat="1" applyFont="1" applyBorder="1" applyAlignment="1">
      <alignment horizontal="left" vertical="center" wrapText="1" indent="1"/>
    </xf>
    <xf numFmtId="165" fontId="4" fillId="0" borderId="7" xfId="0" applyNumberFormat="1" applyFont="1" applyBorder="1" applyAlignment="1">
      <alignment horizontal="left" vertical="center" wrapText="1" indent="1"/>
    </xf>
    <xf numFmtId="165" fontId="2" fillId="0" borderId="0" xfId="0" applyNumberFormat="1" applyFont="1" applyBorder="1" applyAlignment="1">
      <alignment horizontal="left" vertical="center" wrapText="1" indent="1"/>
    </xf>
    <xf numFmtId="165" fontId="4" fillId="0" borderId="0" xfId="0" applyNumberFormat="1" applyFont="1" applyBorder="1" applyAlignment="1">
      <alignment horizontal="left" vertical="center" wrapText="1" indent="1"/>
    </xf>
    <xf numFmtId="165" fontId="4" fillId="0" borderId="4" xfId="0" applyNumberFormat="1" applyFont="1" applyBorder="1" applyAlignment="1">
      <alignment horizontal="left" vertical="center" wrapText="1" indent="1"/>
    </xf>
    <xf numFmtId="49" fontId="5" fillId="0" borderId="12" xfId="4" applyNumberFormat="1" applyFont="1" applyFill="1" applyBorder="1" applyAlignment="1">
      <alignment horizontal="left" indent="1"/>
    </xf>
    <xf numFmtId="0" fontId="16" fillId="0" borderId="0" xfId="15" applyFont="1" applyBorder="1" applyAlignment="1">
      <alignment horizontal="left" wrapText="1" indent="1"/>
    </xf>
    <xf numFmtId="49" fontId="5" fillId="0" borderId="13" xfId="4" applyNumberFormat="1" applyFont="1" applyFill="1" applyBorder="1" applyAlignment="1">
      <alignment horizontal="left" indent="1"/>
    </xf>
    <xf numFmtId="49" fontId="5" fillId="0" borderId="14" xfId="4" applyNumberFormat="1" applyFont="1" applyFill="1" applyBorder="1" applyAlignment="1">
      <alignment horizontal="left" indent="1"/>
    </xf>
    <xf numFmtId="49" fontId="5" fillId="0" borderId="11" xfId="4" applyNumberFormat="1" applyFont="1" applyFill="1" applyBorder="1" applyAlignment="1">
      <alignment horizontal="left" indent="1"/>
    </xf>
    <xf numFmtId="0" fontId="26" fillId="0" borderId="2" xfId="15" applyFont="1" applyBorder="1" applyAlignment="1">
      <alignment horizontal="left" indent="1"/>
    </xf>
    <xf numFmtId="0" fontId="5" fillId="0" borderId="13" xfId="15" applyFont="1" applyBorder="1" applyAlignment="1">
      <alignment horizontal="left" indent="1"/>
    </xf>
    <xf numFmtId="49" fontId="26" fillId="0" borderId="15" xfId="4" applyNumberFormat="1" applyFont="1" applyFill="1" applyBorder="1" applyAlignment="1">
      <alignment horizontal="left" indent="1"/>
    </xf>
    <xf numFmtId="0" fontId="8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55" fillId="0" borderId="0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56" fillId="0" borderId="0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165" fontId="8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right" vertical="center" wrapText="1"/>
    </xf>
    <xf numFmtId="165" fontId="3" fillId="0" borderId="7" xfId="0" applyNumberFormat="1" applyFont="1" applyBorder="1" applyAlignment="1">
      <alignment horizontal="right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8" fillId="0" borderId="5" xfId="16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right" vertical="center" wrapText="1"/>
    </xf>
    <xf numFmtId="0" fontId="16" fillId="0" borderId="0" xfId="6" applyFont="1" applyFill="1" applyBorder="1" applyAlignment="1">
      <alignment horizontal="left" indent="1"/>
    </xf>
    <xf numFmtId="0" fontId="5" fillId="0" borderId="13" xfId="3" applyFont="1" applyBorder="1" applyAlignment="1">
      <alignment horizontal="left" indent="1"/>
    </xf>
    <xf numFmtId="0" fontId="16" fillId="0" borderId="13" xfId="6" applyFont="1" applyFill="1" applyBorder="1" applyAlignment="1">
      <alignment horizontal="left" indent="1"/>
    </xf>
    <xf numFmtId="0" fontId="26" fillId="0" borderId="13" xfId="6" applyFont="1" applyFill="1" applyBorder="1" applyAlignment="1">
      <alignment horizontal="left" indent="1"/>
    </xf>
    <xf numFmtId="0" fontId="26" fillId="0" borderId="16" xfId="19" applyFont="1" applyFill="1" applyBorder="1" applyAlignment="1">
      <alignment horizontal="left" indent="1"/>
    </xf>
    <xf numFmtId="49" fontId="26" fillId="0" borderId="0" xfId="21" applyNumberFormat="1" applyFont="1" applyFill="1" applyBorder="1" applyAlignment="1">
      <alignment horizontal="left" indent="1"/>
    </xf>
    <xf numFmtId="49" fontId="13" fillId="0" borderId="13" xfId="21" applyNumberFormat="1" applyFont="1" applyFill="1" applyBorder="1" applyAlignment="1">
      <alignment horizontal="left" indent="2"/>
    </xf>
    <xf numFmtId="49" fontId="16" fillId="0" borderId="0" xfId="21" applyNumberFormat="1" applyFont="1" applyFill="1" applyBorder="1" applyAlignment="1">
      <alignment horizontal="left" indent="2"/>
    </xf>
    <xf numFmtId="49" fontId="26" fillId="0" borderId="13" xfId="21" applyNumberFormat="1" applyFont="1" applyFill="1" applyBorder="1" applyAlignment="1">
      <alignment horizontal="left" indent="1"/>
    </xf>
    <xf numFmtId="165" fontId="26" fillId="0" borderId="15" xfId="6" applyNumberFormat="1" applyFont="1" applyFill="1" applyBorder="1" applyAlignment="1">
      <alignment horizontal="left" indent="2"/>
    </xf>
    <xf numFmtId="0" fontId="26" fillId="0" borderId="15" xfId="6" applyFont="1" applyFill="1" applyBorder="1" applyAlignment="1">
      <alignment horizontal="left" indent="1"/>
    </xf>
    <xf numFmtId="164" fontId="4" fillId="0" borderId="7" xfId="0" applyNumberFormat="1" applyFont="1" applyFill="1" applyBorder="1" applyAlignment="1">
      <alignment horizontal="right" vertical="center" wrapText="1"/>
    </xf>
    <xf numFmtId="165" fontId="4" fillId="2" borderId="4" xfId="0" applyNumberFormat="1" applyFont="1" applyFill="1" applyBorder="1" applyAlignment="1">
      <alignment horizontal="right" vertical="center" wrapText="1"/>
    </xf>
    <xf numFmtId="165" fontId="4" fillId="0" borderId="4" xfId="0" applyNumberFormat="1" applyFont="1" applyFill="1" applyBorder="1" applyAlignment="1">
      <alignment horizontal="right" vertical="center" wrapText="1"/>
    </xf>
    <xf numFmtId="165" fontId="16" fillId="2" borderId="0" xfId="0" applyNumberFormat="1" applyFont="1" applyFill="1" applyAlignment="1">
      <alignment horizontal="right" vertical="center" wrapText="1"/>
    </xf>
    <xf numFmtId="165" fontId="16" fillId="0" borderId="0" xfId="0" applyNumberFormat="1" applyFont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167" fontId="4" fillId="0" borderId="7" xfId="0" applyNumberFormat="1" applyFont="1" applyBorder="1" applyAlignment="1">
      <alignment horizontal="right" vertical="center" wrapText="1"/>
    </xf>
    <xf numFmtId="165" fontId="5" fillId="0" borderId="7" xfId="0" applyNumberFormat="1" applyFont="1" applyBorder="1" applyAlignment="1">
      <alignment horizontal="left" vertical="center" wrapText="1" indent="1"/>
    </xf>
    <xf numFmtId="164" fontId="5" fillId="2" borderId="7" xfId="0" applyNumberFormat="1" applyFont="1" applyFill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167" fontId="5" fillId="0" borderId="7" xfId="0" applyNumberFormat="1" applyFont="1" applyBorder="1" applyAlignment="1">
      <alignment horizontal="right" vertical="center" wrapText="1"/>
    </xf>
    <xf numFmtId="1" fontId="16" fillId="0" borderId="0" xfId="15" applyNumberFormat="1" applyFont="1"/>
    <xf numFmtId="165" fontId="13" fillId="0" borderId="0" xfId="15" applyNumberFormat="1" applyFont="1" applyBorder="1" applyAlignment="1">
      <alignment horizontal="center"/>
    </xf>
    <xf numFmtId="0" fontId="13" fillId="4" borderId="5" xfId="2" applyFont="1" applyFill="1" applyBorder="1" applyAlignment="1">
      <alignment horizontal="right" vertical="center" indent="1"/>
    </xf>
    <xf numFmtId="0" fontId="13" fillId="0" borderId="5" xfId="2" applyFont="1" applyFill="1" applyBorder="1" applyAlignment="1">
      <alignment horizontal="right" vertical="center" indent="1"/>
    </xf>
    <xf numFmtId="165" fontId="16" fillId="0" borderId="0" xfId="6" applyNumberFormat="1" applyFont="1" applyFill="1" applyBorder="1" applyAlignment="1">
      <alignment horizontal="right" vertical="center"/>
    </xf>
    <xf numFmtId="167" fontId="16" fillId="0" borderId="0" xfId="6" applyNumberFormat="1" applyFont="1" applyFill="1" applyBorder="1" applyAlignment="1">
      <alignment horizontal="right" vertical="center"/>
    </xf>
    <xf numFmtId="165" fontId="16" fillId="4" borderId="0" xfId="6" applyNumberFormat="1" applyFont="1" applyFill="1" applyBorder="1" applyAlignment="1">
      <alignment horizontal="right" vertical="center"/>
    </xf>
    <xf numFmtId="165" fontId="26" fillId="4" borderId="13" xfId="6" applyNumberFormat="1" applyFont="1" applyFill="1" applyBorder="1" applyAlignment="1">
      <alignment horizontal="right" vertical="center"/>
    </xf>
    <xf numFmtId="165" fontId="26" fillId="0" borderId="13" xfId="6" applyNumberFormat="1" applyFont="1" applyFill="1" applyBorder="1" applyAlignment="1">
      <alignment horizontal="right" vertical="center"/>
    </xf>
    <xf numFmtId="165" fontId="26" fillId="4" borderId="15" xfId="22" applyNumberFormat="1" applyFont="1" applyFill="1" applyBorder="1" applyAlignment="1">
      <alignment horizontal="right" vertical="center"/>
    </xf>
    <xf numFmtId="165" fontId="16" fillId="4" borderId="0" xfId="6" applyNumberFormat="1" applyFont="1" applyFill="1" applyBorder="1" applyAlignment="1">
      <alignment horizontal="right"/>
    </xf>
    <xf numFmtId="165" fontId="16" fillId="0" borderId="0" xfId="6" applyNumberFormat="1" applyFont="1" applyFill="1" applyBorder="1" applyAlignment="1">
      <alignment horizontal="right"/>
    </xf>
    <xf numFmtId="167" fontId="16" fillId="0" borderId="0" xfId="6" applyNumberFormat="1" applyFont="1" applyFill="1" applyBorder="1" applyAlignment="1">
      <alignment horizontal="right"/>
    </xf>
    <xf numFmtId="165" fontId="26" fillId="0" borderId="13" xfId="6" applyNumberFormat="1" applyFont="1" applyFill="1" applyBorder="1" applyAlignment="1">
      <alignment horizontal="right"/>
    </xf>
    <xf numFmtId="167" fontId="26" fillId="0" borderId="13" xfId="6" applyNumberFormat="1" applyFont="1" applyFill="1" applyBorder="1" applyAlignment="1">
      <alignment horizontal="right"/>
    </xf>
    <xf numFmtId="165" fontId="26" fillId="0" borderId="15" xfId="6" applyNumberFormat="1" applyFont="1" applyFill="1" applyBorder="1" applyAlignment="1">
      <alignment horizontal="right"/>
    </xf>
    <xf numFmtId="167" fontId="26" fillId="0" borderId="15" xfId="4" applyNumberFormat="1" applyFont="1" applyFill="1" applyBorder="1" applyAlignment="1">
      <alignment horizontal="right"/>
    </xf>
    <xf numFmtId="0" fontId="13" fillId="4" borderId="5" xfId="2" applyFont="1" applyFill="1" applyBorder="1" applyAlignment="1">
      <alignment horizontal="right" vertical="center" wrapText="1"/>
    </xf>
    <xf numFmtId="165" fontId="26" fillId="0" borderId="15" xfId="22" applyNumberFormat="1" applyFont="1" applyFill="1" applyBorder="1" applyAlignment="1">
      <alignment horizontal="right" vertical="center"/>
    </xf>
    <xf numFmtId="4" fontId="16" fillId="0" borderId="0" xfId="6" applyNumberFormat="1" applyFont="1" applyFill="1" applyBorder="1" applyAlignment="1">
      <alignment horizontal="right" indent="1"/>
    </xf>
    <xf numFmtId="169" fontId="16" fillId="0" borderId="0" xfId="23" applyNumberFormat="1" applyFont="1"/>
    <xf numFmtId="168" fontId="16" fillId="0" borderId="0" xfId="6" applyNumberFormat="1" applyFont="1" applyFill="1" applyBorder="1" applyAlignment="1">
      <alignment horizontal="right" indent="1"/>
    </xf>
    <xf numFmtId="2" fontId="7" fillId="2" borderId="0" xfId="0" applyNumberFormat="1" applyFont="1" applyFill="1" applyAlignment="1">
      <alignment vertical="center" wrapText="1"/>
    </xf>
    <xf numFmtId="167" fontId="2" fillId="0" borderId="0" xfId="0" applyNumberFormat="1" applyFont="1" applyAlignment="1">
      <alignment vertical="center" wrapText="1"/>
    </xf>
    <xf numFmtId="170" fontId="7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3" fontId="4" fillId="0" borderId="0" xfId="0" applyNumberFormat="1" applyFont="1" applyAlignment="1">
      <alignment vertical="center" wrapText="1"/>
    </xf>
    <xf numFmtId="171" fontId="4" fillId="0" borderId="0" xfId="0" applyNumberFormat="1" applyFont="1" applyAlignment="1">
      <alignment vertical="center" wrapText="1"/>
    </xf>
    <xf numFmtId="171" fontId="7" fillId="0" borderId="0" xfId="0" applyNumberFormat="1" applyFont="1" applyAlignment="1">
      <alignment vertical="center" wrapText="1"/>
    </xf>
    <xf numFmtId="171" fontId="5" fillId="0" borderId="0" xfId="0" applyNumberFormat="1" applyFont="1" applyBorder="1" applyAlignment="1">
      <alignment vertical="center" wrapText="1"/>
    </xf>
    <xf numFmtId="171" fontId="5" fillId="0" borderId="8" xfId="0" applyNumberFormat="1" applyFont="1" applyBorder="1" applyAlignment="1">
      <alignment vertical="center" wrapText="1"/>
    </xf>
    <xf numFmtId="172" fontId="4" fillId="0" borderId="0" xfId="0" applyNumberFormat="1" applyFont="1" applyAlignment="1">
      <alignment vertical="center" wrapText="1"/>
    </xf>
    <xf numFmtId="172" fontId="7" fillId="0" borderId="0" xfId="0" applyNumberFormat="1" applyFont="1" applyAlignment="1">
      <alignment vertical="center" wrapText="1"/>
    </xf>
    <xf numFmtId="49" fontId="26" fillId="0" borderId="10" xfId="4" applyNumberFormat="1" applyFont="1" applyFill="1" applyBorder="1" applyAlignment="1">
      <alignment horizontal="left" indent="1"/>
    </xf>
    <xf numFmtId="49" fontId="40" fillId="0" borderId="10" xfId="4" applyNumberFormat="1" applyFont="1" applyFill="1" applyBorder="1" applyAlignment="1">
      <alignment horizontal="left"/>
    </xf>
    <xf numFmtId="168" fontId="26" fillId="4" borderId="10" xfId="7" quotePrefix="1" applyNumberFormat="1" applyFont="1" applyFill="1" applyBorder="1" applyAlignment="1">
      <alignment horizontal="right" indent="1"/>
    </xf>
    <xf numFmtId="168" fontId="26" fillId="0" borderId="10" xfId="7" quotePrefix="1" applyNumberFormat="1" applyFont="1" applyFill="1" applyBorder="1" applyAlignment="1">
      <alignment horizontal="right" indent="1"/>
    </xf>
    <xf numFmtId="167" fontId="26" fillId="0" borderId="10" xfId="7" quotePrefix="1" applyNumberFormat="1" applyFont="1" applyFill="1" applyBorder="1" applyAlignment="1">
      <alignment horizontal="right" indent="1"/>
    </xf>
    <xf numFmtId="165" fontId="4" fillId="0" borderId="1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166" fontId="22" fillId="0" borderId="0" xfId="1" applyNumberFormat="1" applyFont="1" applyFill="1" applyBorder="1" applyAlignment="1">
      <alignment horizontal="left" wrapText="1"/>
    </xf>
    <xf numFmtId="0" fontId="22" fillId="0" borderId="0" xfId="1" applyFont="1" applyFill="1" applyBorder="1" applyAlignment="1">
      <alignment horizontal="left" vertical="center" wrapText="1"/>
    </xf>
    <xf numFmtId="166" fontId="22" fillId="0" borderId="0" xfId="1" applyNumberFormat="1" applyFont="1" applyFill="1" applyBorder="1" applyAlignment="1">
      <alignment horizontal="justify" wrapText="1"/>
    </xf>
    <xf numFmtId="0" fontId="22" fillId="0" borderId="0" xfId="1" applyFont="1" applyFill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3" fillId="0" borderId="0" xfId="2" applyFont="1" applyFill="1" applyBorder="1" applyAlignment="1">
      <alignment horizontal="center"/>
    </xf>
    <xf numFmtId="0" fontId="13" fillId="0" borderId="0" xfId="2" applyFont="1" applyFill="1" applyBorder="1" applyAlignment="1">
      <alignment horizontal="left" vertical="center" wrapText="1"/>
    </xf>
  </cellXfs>
  <cellStyles count="24">
    <cellStyle name="Migliaia [0] 2" xfId="8"/>
    <cellStyle name="Migliaia [0] 2 2" xfId="17"/>
    <cellStyle name="Migliaia 2" xfId="9"/>
    <cellStyle name="Normale" xfId="0" builtinId="0"/>
    <cellStyle name="Normale 2" xfId="1"/>
    <cellStyle name="Normale 2 2" xfId="15"/>
    <cellStyle name="Normale 3" xfId="10"/>
    <cellStyle name="Normale 3 2" xfId="11"/>
    <cellStyle name="Normale 4" xfId="12"/>
    <cellStyle name="Normale 5" xfId="13"/>
    <cellStyle name="Normale_Cartel1" xfId="22"/>
    <cellStyle name="Normale_Foglio di lavoro in L: RELAZIONI PRESS RELEASE (Finsbury) draft new press release_Finsbury" xfId="2"/>
    <cellStyle name="Normale_Foglio di lavoro in L: RELAZIONI PRESS RELEASE (Finsbury) draft new press release_Finsbury_1" xfId="3"/>
    <cellStyle name="Normale_TABELLA CS DATI OPE G&amp;P" xfId="7"/>
    <cellStyle name="Normale_Tabelle Bilancio 2008 - G&amp;P" xfId="16"/>
    <cellStyle name="Normale_Tabelle Bilancio 2008 - R&amp;M" xfId="20"/>
    <cellStyle name="Normale_tabelle ok R&amp;M fact book 2007 ita" xfId="21"/>
    <cellStyle name="Normale_Tabelle per  TRIMESTRALE Giugno 06 G&amp;P e RM LAURA" xfId="4"/>
    <cellStyle name="Normale_TABELLE PRESS RELEASE III Q settori" xfId="6"/>
    <cellStyle name="Normale_tabelle relazione R&amp;M " xfId="19"/>
    <cellStyle name="Normale_Tabelle SP e RF PRESS RELEASE" xfId="5"/>
    <cellStyle name="Percentuale" xfId="23" builtinId="5"/>
    <cellStyle name="Percentuale 2" xfId="14"/>
    <cellStyle name="Percentuale 3" xfId="18"/>
  </cellStyles>
  <dxfs count="0"/>
  <tableStyles count="0" defaultTableStyle="TableStyleMedium2" defaultPivotStyle="PivotStyleLight16"/>
  <colors>
    <mruColors>
      <color rgb="FFCC0000"/>
      <color rgb="FFF2F2F2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RELAZIONI\2016\Preconsuntivo%202016\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  <sheetName val="ACOS_-MARGINE-RISULTATO6"/>
      <sheetName val="FUELS-CONFR__VS_BUDGET6"/>
      <sheetName val="COEST-CONFR__VS_BUDGET6"/>
      <sheetName val="LUBS-CONFR__VS_BUDGET6"/>
      <sheetName val="PROSPEC-CONFR__VS_BUDGET6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  <sheetName val="Parametri"/>
    </sheetNames>
    <sheetDataSet>
      <sheetData sheetId="0">
        <row r="4">
          <cell r="K4" t="str">
            <v>30.09.2001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posizionecostoestero"/>
      <sheetName val="prezzo-cambio"/>
      <sheetName val="riepilogoeuro"/>
    </sheetNames>
    <sheetDataSet>
      <sheetData sheetId="0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  <sheetName val="COMPRA"/>
      <sheetName val="Rows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  <sheetName val="CONTROPART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showGridLines="0" tabSelected="1" zoomScaleNormal="100" workbookViewId="0">
      <selection activeCell="A23" sqref="A23"/>
    </sheetView>
  </sheetViews>
  <sheetFormatPr defaultRowHeight="15"/>
  <cols>
    <col min="1" max="1" width="51.28515625" customWidth="1"/>
    <col min="2" max="2" width="19.7109375" customWidth="1"/>
    <col min="3" max="5" width="12.85546875" customWidth="1"/>
    <col min="6" max="6" width="12.140625" customWidth="1"/>
  </cols>
  <sheetData>
    <row r="2" spans="1:6" ht="15.75">
      <c r="A2" s="11"/>
      <c r="B2" s="11"/>
      <c r="C2" s="389" t="s">
        <v>61</v>
      </c>
      <c r="D2" s="389"/>
      <c r="E2" s="375"/>
      <c r="F2" s="11"/>
    </row>
    <row r="3" spans="1:6" ht="20.25" customHeight="1" thickBot="1">
      <c r="A3" s="390"/>
      <c r="B3" s="390"/>
      <c r="C3" s="2">
        <v>2018</v>
      </c>
      <c r="D3" s="1">
        <v>2017</v>
      </c>
      <c r="E3" s="251" t="s">
        <v>56</v>
      </c>
      <c r="F3" s="251" t="s">
        <v>63</v>
      </c>
    </row>
    <row r="4" spans="1:6" ht="22.5" customHeight="1">
      <c r="A4" s="18" t="s">
        <v>3</v>
      </c>
      <c r="B4" s="19"/>
      <c r="C4" s="20"/>
      <c r="D4" s="19"/>
      <c r="E4" s="19"/>
      <c r="F4" s="19"/>
    </row>
    <row r="5" spans="1:6" ht="18.75" customHeight="1">
      <c r="A5" s="21" t="s">
        <v>4</v>
      </c>
      <c r="B5" s="312" t="s">
        <v>5</v>
      </c>
      <c r="C5" s="22">
        <v>883</v>
      </c>
      <c r="D5" s="23">
        <v>830</v>
      </c>
      <c r="E5" s="376">
        <f>+C5-D5</f>
        <v>53</v>
      </c>
      <c r="F5" s="5">
        <f>+E5/D5*100</f>
        <v>6.3855421686746991</v>
      </c>
    </row>
    <row r="6" spans="1:6" ht="18.75" customHeight="1">
      <c r="A6" s="3" t="s">
        <v>6</v>
      </c>
      <c r="B6" s="312" t="s">
        <v>7</v>
      </c>
      <c r="C6" s="22">
        <v>152</v>
      </c>
      <c r="D6" s="23">
        <v>147</v>
      </c>
      <c r="E6" s="23">
        <f t="shared" ref="E6:E11" si="0">+C6-D6</f>
        <v>5</v>
      </c>
      <c r="F6" s="5">
        <f t="shared" ref="F6:F11" si="1">+E6/D6*100</f>
        <v>3.4013605442176873</v>
      </c>
    </row>
    <row r="7" spans="1:6" s="9" customFormat="1" ht="18.75" customHeight="1">
      <c r="A7" s="24" t="s">
        <v>8</v>
      </c>
      <c r="B7" s="313" t="s">
        <v>1</v>
      </c>
      <c r="C7" s="25">
        <v>1865</v>
      </c>
      <c r="D7" s="26">
        <v>1783</v>
      </c>
      <c r="E7" s="26">
        <f t="shared" si="0"/>
        <v>82</v>
      </c>
      <c r="F7" s="27">
        <f t="shared" si="1"/>
        <v>4.5989904655075717</v>
      </c>
    </row>
    <row r="8" spans="1:6" ht="18.75" customHeight="1">
      <c r="A8" s="28" t="s">
        <v>9</v>
      </c>
      <c r="B8" s="312"/>
      <c r="C8" s="29"/>
      <c r="D8" s="23"/>
      <c r="E8" s="23"/>
      <c r="F8" s="23"/>
    </row>
    <row r="9" spans="1:6" ht="18.75" customHeight="1">
      <c r="A9" s="21" t="s">
        <v>4</v>
      </c>
      <c r="B9" s="312" t="s">
        <v>0</v>
      </c>
      <c r="C9" s="29">
        <v>65.349999999999994</v>
      </c>
      <c r="D9" s="39">
        <v>46.9</v>
      </c>
      <c r="E9" s="39">
        <f t="shared" si="0"/>
        <v>18.449999999999996</v>
      </c>
      <c r="F9" s="5">
        <f t="shared" si="1"/>
        <v>39.339019189765452</v>
      </c>
    </row>
    <row r="10" spans="1:6" ht="18.75" customHeight="1">
      <c r="A10" s="3" t="s">
        <v>6</v>
      </c>
      <c r="B10" s="312" t="s">
        <v>10</v>
      </c>
      <c r="C10" s="30">
        <v>159.46</v>
      </c>
      <c r="D10" s="23">
        <v>124.61</v>
      </c>
      <c r="E10" s="23">
        <f t="shared" si="0"/>
        <v>34.850000000000009</v>
      </c>
      <c r="F10" s="5">
        <f t="shared" si="1"/>
        <v>27.967257844474769</v>
      </c>
    </row>
    <row r="11" spans="1:6" s="9" customFormat="1" ht="18.75" customHeight="1" thickBot="1">
      <c r="A11" s="10" t="s">
        <v>8</v>
      </c>
      <c r="B11" s="314" t="s">
        <v>11</v>
      </c>
      <c r="C11" s="31">
        <v>45.02</v>
      </c>
      <c r="D11" s="32">
        <v>32.729999999999997</v>
      </c>
      <c r="E11" s="32">
        <f t="shared" si="0"/>
        <v>12.290000000000006</v>
      </c>
      <c r="F11" s="33">
        <f t="shared" si="1"/>
        <v>37.549648640391105</v>
      </c>
    </row>
    <row r="12" spans="1:6" ht="6.75" customHeight="1" thickTop="1"/>
  </sheetData>
  <mergeCells count="2">
    <mergeCell ref="C2:D2"/>
    <mergeCell ref="A3:B3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showGridLines="0" zoomScaleNormal="100" workbookViewId="0">
      <selection activeCell="A12" sqref="A12"/>
    </sheetView>
  </sheetViews>
  <sheetFormatPr defaultRowHeight="15" customHeight="1"/>
  <cols>
    <col min="1" max="1" width="51.42578125" style="189" customWidth="1"/>
    <col min="2" max="2" width="19.7109375" style="191" customWidth="1"/>
    <col min="3" max="3" width="12.85546875" style="192" customWidth="1"/>
    <col min="4" max="4" width="12.85546875" style="193" customWidth="1"/>
    <col min="5" max="6" width="12.85546875" style="192" customWidth="1"/>
    <col min="7" max="256" width="9.140625" style="189"/>
    <col min="257" max="257" width="50" style="189" customWidth="1"/>
    <col min="258" max="258" width="19.7109375" style="189" customWidth="1"/>
    <col min="259" max="260" width="9.42578125" style="189" customWidth="1"/>
    <col min="261" max="262" width="9.85546875" style="189" customWidth="1"/>
    <col min="263" max="512" width="9.140625" style="189"/>
    <col min="513" max="513" width="50" style="189" customWidth="1"/>
    <col min="514" max="514" width="19.7109375" style="189" customWidth="1"/>
    <col min="515" max="516" width="9.42578125" style="189" customWidth="1"/>
    <col min="517" max="518" width="9.85546875" style="189" customWidth="1"/>
    <col min="519" max="768" width="9.140625" style="189"/>
    <col min="769" max="769" width="50" style="189" customWidth="1"/>
    <col min="770" max="770" width="19.7109375" style="189" customWidth="1"/>
    <col min="771" max="772" width="9.42578125" style="189" customWidth="1"/>
    <col min="773" max="774" width="9.85546875" style="189" customWidth="1"/>
    <col min="775" max="1024" width="9.140625" style="189"/>
    <col min="1025" max="1025" width="50" style="189" customWidth="1"/>
    <col min="1026" max="1026" width="19.7109375" style="189" customWidth="1"/>
    <col min="1027" max="1028" width="9.42578125" style="189" customWidth="1"/>
    <col min="1029" max="1030" width="9.85546875" style="189" customWidth="1"/>
    <col min="1031" max="1280" width="9.140625" style="189"/>
    <col min="1281" max="1281" width="50" style="189" customWidth="1"/>
    <col min="1282" max="1282" width="19.7109375" style="189" customWidth="1"/>
    <col min="1283" max="1284" width="9.42578125" style="189" customWidth="1"/>
    <col min="1285" max="1286" width="9.85546875" style="189" customWidth="1"/>
    <col min="1287" max="1536" width="9.140625" style="189"/>
    <col min="1537" max="1537" width="50" style="189" customWidth="1"/>
    <col min="1538" max="1538" width="19.7109375" style="189" customWidth="1"/>
    <col min="1539" max="1540" width="9.42578125" style="189" customWidth="1"/>
    <col min="1541" max="1542" width="9.85546875" style="189" customWidth="1"/>
    <col min="1543" max="1792" width="9.140625" style="189"/>
    <col min="1793" max="1793" width="50" style="189" customWidth="1"/>
    <col min="1794" max="1794" width="19.7109375" style="189" customWidth="1"/>
    <col min="1795" max="1796" width="9.42578125" style="189" customWidth="1"/>
    <col min="1797" max="1798" width="9.85546875" style="189" customWidth="1"/>
    <col min="1799" max="2048" width="9.140625" style="189"/>
    <col min="2049" max="2049" width="50" style="189" customWidth="1"/>
    <col min="2050" max="2050" width="19.7109375" style="189" customWidth="1"/>
    <col min="2051" max="2052" width="9.42578125" style="189" customWidth="1"/>
    <col min="2053" max="2054" width="9.85546875" style="189" customWidth="1"/>
    <col min="2055" max="2304" width="9.140625" style="189"/>
    <col min="2305" max="2305" width="50" style="189" customWidth="1"/>
    <col min="2306" max="2306" width="19.7109375" style="189" customWidth="1"/>
    <col min="2307" max="2308" width="9.42578125" style="189" customWidth="1"/>
    <col min="2309" max="2310" width="9.85546875" style="189" customWidth="1"/>
    <col min="2311" max="2560" width="9.140625" style="189"/>
    <col min="2561" max="2561" width="50" style="189" customWidth="1"/>
    <col min="2562" max="2562" width="19.7109375" style="189" customWidth="1"/>
    <col min="2563" max="2564" width="9.42578125" style="189" customWidth="1"/>
    <col min="2565" max="2566" width="9.85546875" style="189" customWidth="1"/>
    <col min="2567" max="2816" width="9.140625" style="189"/>
    <col min="2817" max="2817" width="50" style="189" customWidth="1"/>
    <col min="2818" max="2818" width="19.7109375" style="189" customWidth="1"/>
    <col min="2819" max="2820" width="9.42578125" style="189" customWidth="1"/>
    <col min="2821" max="2822" width="9.85546875" style="189" customWidth="1"/>
    <col min="2823" max="3072" width="9.140625" style="189"/>
    <col min="3073" max="3073" width="50" style="189" customWidth="1"/>
    <col min="3074" max="3074" width="19.7109375" style="189" customWidth="1"/>
    <col min="3075" max="3076" width="9.42578125" style="189" customWidth="1"/>
    <col min="3077" max="3078" width="9.85546875" style="189" customWidth="1"/>
    <col min="3079" max="3328" width="9.140625" style="189"/>
    <col min="3329" max="3329" width="50" style="189" customWidth="1"/>
    <col min="3330" max="3330" width="19.7109375" style="189" customWidth="1"/>
    <col min="3331" max="3332" width="9.42578125" style="189" customWidth="1"/>
    <col min="3333" max="3334" width="9.85546875" style="189" customWidth="1"/>
    <col min="3335" max="3584" width="9.140625" style="189"/>
    <col min="3585" max="3585" width="50" style="189" customWidth="1"/>
    <col min="3586" max="3586" width="19.7109375" style="189" customWidth="1"/>
    <col min="3587" max="3588" width="9.42578125" style="189" customWidth="1"/>
    <col min="3589" max="3590" width="9.85546875" style="189" customWidth="1"/>
    <col min="3591" max="3840" width="9.140625" style="189"/>
    <col min="3841" max="3841" width="50" style="189" customWidth="1"/>
    <col min="3842" max="3842" width="19.7109375" style="189" customWidth="1"/>
    <col min="3843" max="3844" width="9.42578125" style="189" customWidth="1"/>
    <col min="3845" max="3846" width="9.85546875" style="189" customWidth="1"/>
    <col min="3847" max="4096" width="9.140625" style="189"/>
    <col min="4097" max="4097" width="50" style="189" customWidth="1"/>
    <col min="4098" max="4098" width="19.7109375" style="189" customWidth="1"/>
    <col min="4099" max="4100" width="9.42578125" style="189" customWidth="1"/>
    <col min="4101" max="4102" width="9.85546875" style="189" customWidth="1"/>
    <col min="4103" max="4352" width="9.140625" style="189"/>
    <col min="4353" max="4353" width="50" style="189" customWidth="1"/>
    <col min="4354" max="4354" width="19.7109375" style="189" customWidth="1"/>
    <col min="4355" max="4356" width="9.42578125" style="189" customWidth="1"/>
    <col min="4357" max="4358" width="9.85546875" style="189" customWidth="1"/>
    <col min="4359" max="4608" width="9.140625" style="189"/>
    <col min="4609" max="4609" width="50" style="189" customWidth="1"/>
    <col min="4610" max="4610" width="19.7109375" style="189" customWidth="1"/>
    <col min="4611" max="4612" width="9.42578125" style="189" customWidth="1"/>
    <col min="4613" max="4614" width="9.85546875" style="189" customWidth="1"/>
    <col min="4615" max="4864" width="9.140625" style="189"/>
    <col min="4865" max="4865" width="50" style="189" customWidth="1"/>
    <col min="4866" max="4866" width="19.7109375" style="189" customWidth="1"/>
    <col min="4867" max="4868" width="9.42578125" style="189" customWidth="1"/>
    <col min="4869" max="4870" width="9.85546875" style="189" customWidth="1"/>
    <col min="4871" max="5120" width="9.140625" style="189"/>
    <col min="5121" max="5121" width="50" style="189" customWidth="1"/>
    <col min="5122" max="5122" width="19.7109375" style="189" customWidth="1"/>
    <col min="5123" max="5124" width="9.42578125" style="189" customWidth="1"/>
    <col min="5125" max="5126" width="9.85546875" style="189" customWidth="1"/>
    <col min="5127" max="5376" width="9.140625" style="189"/>
    <col min="5377" max="5377" width="50" style="189" customWidth="1"/>
    <col min="5378" max="5378" width="19.7109375" style="189" customWidth="1"/>
    <col min="5379" max="5380" width="9.42578125" style="189" customWidth="1"/>
    <col min="5381" max="5382" width="9.85546875" style="189" customWidth="1"/>
    <col min="5383" max="5632" width="9.140625" style="189"/>
    <col min="5633" max="5633" width="50" style="189" customWidth="1"/>
    <col min="5634" max="5634" width="19.7109375" style="189" customWidth="1"/>
    <col min="5635" max="5636" width="9.42578125" style="189" customWidth="1"/>
    <col min="5637" max="5638" width="9.85546875" style="189" customWidth="1"/>
    <col min="5639" max="5888" width="9.140625" style="189"/>
    <col min="5889" max="5889" width="50" style="189" customWidth="1"/>
    <col min="5890" max="5890" width="19.7109375" style="189" customWidth="1"/>
    <col min="5891" max="5892" width="9.42578125" style="189" customWidth="1"/>
    <col min="5893" max="5894" width="9.85546875" style="189" customWidth="1"/>
    <col min="5895" max="6144" width="9.140625" style="189"/>
    <col min="6145" max="6145" width="50" style="189" customWidth="1"/>
    <col min="6146" max="6146" width="19.7109375" style="189" customWidth="1"/>
    <col min="6147" max="6148" width="9.42578125" style="189" customWidth="1"/>
    <col min="6149" max="6150" width="9.85546875" style="189" customWidth="1"/>
    <col min="6151" max="6400" width="9.140625" style="189"/>
    <col min="6401" max="6401" width="50" style="189" customWidth="1"/>
    <col min="6402" max="6402" width="19.7109375" style="189" customWidth="1"/>
    <col min="6403" max="6404" width="9.42578125" style="189" customWidth="1"/>
    <col min="6405" max="6406" width="9.85546875" style="189" customWidth="1"/>
    <col min="6407" max="6656" width="9.140625" style="189"/>
    <col min="6657" max="6657" width="50" style="189" customWidth="1"/>
    <col min="6658" max="6658" width="19.7109375" style="189" customWidth="1"/>
    <col min="6659" max="6660" width="9.42578125" style="189" customWidth="1"/>
    <col min="6661" max="6662" width="9.85546875" style="189" customWidth="1"/>
    <col min="6663" max="6912" width="9.140625" style="189"/>
    <col min="6913" max="6913" width="50" style="189" customWidth="1"/>
    <col min="6914" max="6914" width="19.7109375" style="189" customWidth="1"/>
    <col min="6915" max="6916" width="9.42578125" style="189" customWidth="1"/>
    <col min="6917" max="6918" width="9.85546875" style="189" customWidth="1"/>
    <col min="6919" max="7168" width="9.140625" style="189"/>
    <col min="7169" max="7169" width="50" style="189" customWidth="1"/>
    <col min="7170" max="7170" width="19.7109375" style="189" customWidth="1"/>
    <col min="7171" max="7172" width="9.42578125" style="189" customWidth="1"/>
    <col min="7173" max="7174" width="9.85546875" style="189" customWidth="1"/>
    <col min="7175" max="7424" width="9.140625" style="189"/>
    <col min="7425" max="7425" width="50" style="189" customWidth="1"/>
    <col min="7426" max="7426" width="19.7109375" style="189" customWidth="1"/>
    <col min="7427" max="7428" width="9.42578125" style="189" customWidth="1"/>
    <col min="7429" max="7430" width="9.85546875" style="189" customWidth="1"/>
    <col min="7431" max="7680" width="9.140625" style="189"/>
    <col min="7681" max="7681" width="50" style="189" customWidth="1"/>
    <col min="7682" max="7682" width="19.7109375" style="189" customWidth="1"/>
    <col min="7683" max="7684" width="9.42578125" style="189" customWidth="1"/>
    <col min="7685" max="7686" width="9.85546875" style="189" customWidth="1"/>
    <col min="7687" max="7936" width="9.140625" style="189"/>
    <col min="7937" max="7937" width="50" style="189" customWidth="1"/>
    <col min="7938" max="7938" width="19.7109375" style="189" customWidth="1"/>
    <col min="7939" max="7940" width="9.42578125" style="189" customWidth="1"/>
    <col min="7941" max="7942" width="9.85546875" style="189" customWidth="1"/>
    <col min="7943" max="8192" width="9.140625" style="189"/>
    <col min="8193" max="8193" width="50" style="189" customWidth="1"/>
    <col min="8194" max="8194" width="19.7109375" style="189" customWidth="1"/>
    <col min="8195" max="8196" width="9.42578125" style="189" customWidth="1"/>
    <col min="8197" max="8198" width="9.85546875" style="189" customWidth="1"/>
    <col min="8199" max="8448" width="9.140625" style="189"/>
    <col min="8449" max="8449" width="50" style="189" customWidth="1"/>
    <col min="8450" max="8450" width="19.7109375" style="189" customWidth="1"/>
    <col min="8451" max="8452" width="9.42578125" style="189" customWidth="1"/>
    <col min="8453" max="8454" width="9.85546875" style="189" customWidth="1"/>
    <col min="8455" max="8704" width="9.140625" style="189"/>
    <col min="8705" max="8705" width="50" style="189" customWidth="1"/>
    <col min="8706" max="8706" width="19.7109375" style="189" customWidth="1"/>
    <col min="8707" max="8708" width="9.42578125" style="189" customWidth="1"/>
    <col min="8709" max="8710" width="9.85546875" style="189" customWidth="1"/>
    <col min="8711" max="8960" width="9.140625" style="189"/>
    <col min="8961" max="8961" width="50" style="189" customWidth="1"/>
    <col min="8962" max="8962" width="19.7109375" style="189" customWidth="1"/>
    <col min="8963" max="8964" width="9.42578125" style="189" customWidth="1"/>
    <col min="8965" max="8966" width="9.85546875" style="189" customWidth="1"/>
    <col min="8967" max="9216" width="9.140625" style="189"/>
    <col min="9217" max="9217" width="50" style="189" customWidth="1"/>
    <col min="9218" max="9218" width="19.7109375" style="189" customWidth="1"/>
    <col min="9219" max="9220" width="9.42578125" style="189" customWidth="1"/>
    <col min="9221" max="9222" width="9.85546875" style="189" customWidth="1"/>
    <col min="9223" max="9472" width="9.140625" style="189"/>
    <col min="9473" max="9473" width="50" style="189" customWidth="1"/>
    <col min="9474" max="9474" width="19.7109375" style="189" customWidth="1"/>
    <col min="9475" max="9476" width="9.42578125" style="189" customWidth="1"/>
    <col min="9477" max="9478" width="9.85546875" style="189" customWidth="1"/>
    <col min="9479" max="9728" width="9.140625" style="189"/>
    <col min="9729" max="9729" width="50" style="189" customWidth="1"/>
    <col min="9730" max="9730" width="19.7109375" style="189" customWidth="1"/>
    <col min="9731" max="9732" width="9.42578125" style="189" customWidth="1"/>
    <col min="9733" max="9734" width="9.85546875" style="189" customWidth="1"/>
    <col min="9735" max="9984" width="9.140625" style="189"/>
    <col min="9985" max="9985" width="50" style="189" customWidth="1"/>
    <col min="9986" max="9986" width="19.7109375" style="189" customWidth="1"/>
    <col min="9987" max="9988" width="9.42578125" style="189" customWidth="1"/>
    <col min="9989" max="9990" width="9.85546875" style="189" customWidth="1"/>
    <col min="9991" max="10240" width="9.140625" style="189"/>
    <col min="10241" max="10241" width="50" style="189" customWidth="1"/>
    <col min="10242" max="10242" width="19.7109375" style="189" customWidth="1"/>
    <col min="10243" max="10244" width="9.42578125" style="189" customWidth="1"/>
    <col min="10245" max="10246" width="9.85546875" style="189" customWidth="1"/>
    <col min="10247" max="10496" width="9.140625" style="189"/>
    <col min="10497" max="10497" width="50" style="189" customWidth="1"/>
    <col min="10498" max="10498" width="19.7109375" style="189" customWidth="1"/>
    <col min="10499" max="10500" width="9.42578125" style="189" customWidth="1"/>
    <col min="10501" max="10502" width="9.85546875" style="189" customWidth="1"/>
    <col min="10503" max="10752" width="9.140625" style="189"/>
    <col min="10753" max="10753" width="50" style="189" customWidth="1"/>
    <col min="10754" max="10754" width="19.7109375" style="189" customWidth="1"/>
    <col min="10755" max="10756" width="9.42578125" style="189" customWidth="1"/>
    <col min="10757" max="10758" width="9.85546875" style="189" customWidth="1"/>
    <col min="10759" max="11008" width="9.140625" style="189"/>
    <col min="11009" max="11009" width="50" style="189" customWidth="1"/>
    <col min="11010" max="11010" width="19.7109375" style="189" customWidth="1"/>
    <col min="11011" max="11012" width="9.42578125" style="189" customWidth="1"/>
    <col min="11013" max="11014" width="9.85546875" style="189" customWidth="1"/>
    <col min="11015" max="11264" width="9.140625" style="189"/>
    <col min="11265" max="11265" width="50" style="189" customWidth="1"/>
    <col min="11266" max="11266" width="19.7109375" style="189" customWidth="1"/>
    <col min="11267" max="11268" width="9.42578125" style="189" customWidth="1"/>
    <col min="11269" max="11270" width="9.85546875" style="189" customWidth="1"/>
    <col min="11271" max="11520" width="9.140625" style="189"/>
    <col min="11521" max="11521" width="50" style="189" customWidth="1"/>
    <col min="11522" max="11522" width="19.7109375" style="189" customWidth="1"/>
    <col min="11523" max="11524" width="9.42578125" style="189" customWidth="1"/>
    <col min="11525" max="11526" width="9.85546875" style="189" customWidth="1"/>
    <col min="11527" max="11776" width="9.140625" style="189"/>
    <col min="11777" max="11777" width="50" style="189" customWidth="1"/>
    <col min="11778" max="11778" width="19.7109375" style="189" customWidth="1"/>
    <col min="11779" max="11780" width="9.42578125" style="189" customWidth="1"/>
    <col min="11781" max="11782" width="9.85546875" style="189" customWidth="1"/>
    <col min="11783" max="12032" width="9.140625" style="189"/>
    <col min="12033" max="12033" width="50" style="189" customWidth="1"/>
    <col min="12034" max="12034" width="19.7109375" style="189" customWidth="1"/>
    <col min="12035" max="12036" width="9.42578125" style="189" customWidth="1"/>
    <col min="12037" max="12038" width="9.85546875" style="189" customWidth="1"/>
    <col min="12039" max="12288" width="9.140625" style="189"/>
    <col min="12289" max="12289" width="50" style="189" customWidth="1"/>
    <col min="12290" max="12290" width="19.7109375" style="189" customWidth="1"/>
    <col min="12291" max="12292" width="9.42578125" style="189" customWidth="1"/>
    <col min="12293" max="12294" width="9.85546875" style="189" customWidth="1"/>
    <col min="12295" max="12544" width="9.140625" style="189"/>
    <col min="12545" max="12545" width="50" style="189" customWidth="1"/>
    <col min="12546" max="12546" width="19.7109375" style="189" customWidth="1"/>
    <col min="12547" max="12548" width="9.42578125" style="189" customWidth="1"/>
    <col min="12549" max="12550" width="9.85546875" style="189" customWidth="1"/>
    <col min="12551" max="12800" width="9.140625" style="189"/>
    <col min="12801" max="12801" width="50" style="189" customWidth="1"/>
    <col min="12802" max="12802" width="19.7109375" style="189" customWidth="1"/>
    <col min="12803" max="12804" width="9.42578125" style="189" customWidth="1"/>
    <col min="12805" max="12806" width="9.85546875" style="189" customWidth="1"/>
    <col min="12807" max="13056" width="9.140625" style="189"/>
    <col min="13057" max="13057" width="50" style="189" customWidth="1"/>
    <col min="13058" max="13058" width="19.7109375" style="189" customWidth="1"/>
    <col min="13059" max="13060" width="9.42578125" style="189" customWidth="1"/>
    <col min="13061" max="13062" width="9.85546875" style="189" customWidth="1"/>
    <col min="13063" max="13312" width="9.140625" style="189"/>
    <col min="13313" max="13313" width="50" style="189" customWidth="1"/>
    <col min="13314" max="13314" width="19.7109375" style="189" customWidth="1"/>
    <col min="13315" max="13316" width="9.42578125" style="189" customWidth="1"/>
    <col min="13317" max="13318" width="9.85546875" style="189" customWidth="1"/>
    <col min="13319" max="13568" width="9.140625" style="189"/>
    <col min="13569" max="13569" width="50" style="189" customWidth="1"/>
    <col min="13570" max="13570" width="19.7109375" style="189" customWidth="1"/>
    <col min="13571" max="13572" width="9.42578125" style="189" customWidth="1"/>
    <col min="13573" max="13574" width="9.85546875" style="189" customWidth="1"/>
    <col min="13575" max="13824" width="9.140625" style="189"/>
    <col min="13825" max="13825" width="50" style="189" customWidth="1"/>
    <col min="13826" max="13826" width="19.7109375" style="189" customWidth="1"/>
    <col min="13827" max="13828" width="9.42578125" style="189" customWidth="1"/>
    <col min="13829" max="13830" width="9.85546875" style="189" customWidth="1"/>
    <col min="13831" max="14080" width="9.140625" style="189"/>
    <col min="14081" max="14081" width="50" style="189" customWidth="1"/>
    <col min="14082" max="14082" width="19.7109375" style="189" customWidth="1"/>
    <col min="14083" max="14084" width="9.42578125" style="189" customWidth="1"/>
    <col min="14085" max="14086" width="9.85546875" style="189" customWidth="1"/>
    <col min="14087" max="14336" width="9.140625" style="189"/>
    <col min="14337" max="14337" width="50" style="189" customWidth="1"/>
    <col min="14338" max="14338" width="19.7109375" style="189" customWidth="1"/>
    <col min="14339" max="14340" width="9.42578125" style="189" customWidth="1"/>
    <col min="14341" max="14342" width="9.85546875" style="189" customWidth="1"/>
    <col min="14343" max="14592" width="9.140625" style="189"/>
    <col min="14593" max="14593" width="50" style="189" customWidth="1"/>
    <col min="14594" max="14594" width="19.7109375" style="189" customWidth="1"/>
    <col min="14595" max="14596" width="9.42578125" style="189" customWidth="1"/>
    <col min="14597" max="14598" width="9.85546875" style="189" customWidth="1"/>
    <col min="14599" max="14848" width="9.140625" style="189"/>
    <col min="14849" max="14849" width="50" style="189" customWidth="1"/>
    <col min="14850" max="14850" width="19.7109375" style="189" customWidth="1"/>
    <col min="14851" max="14852" width="9.42578125" style="189" customWidth="1"/>
    <col min="14853" max="14854" width="9.85546875" style="189" customWidth="1"/>
    <col min="14855" max="15104" width="9.140625" style="189"/>
    <col min="15105" max="15105" width="50" style="189" customWidth="1"/>
    <col min="15106" max="15106" width="19.7109375" style="189" customWidth="1"/>
    <col min="15107" max="15108" width="9.42578125" style="189" customWidth="1"/>
    <col min="15109" max="15110" width="9.85546875" style="189" customWidth="1"/>
    <col min="15111" max="15360" width="9.140625" style="189"/>
    <col min="15361" max="15361" width="50" style="189" customWidth="1"/>
    <col min="15362" max="15362" width="19.7109375" style="189" customWidth="1"/>
    <col min="15363" max="15364" width="9.42578125" style="189" customWidth="1"/>
    <col min="15365" max="15366" width="9.85546875" style="189" customWidth="1"/>
    <col min="15367" max="15616" width="9.140625" style="189"/>
    <col min="15617" max="15617" width="50" style="189" customWidth="1"/>
    <col min="15618" max="15618" width="19.7109375" style="189" customWidth="1"/>
    <col min="15619" max="15620" width="9.42578125" style="189" customWidth="1"/>
    <col min="15621" max="15622" width="9.85546875" style="189" customWidth="1"/>
    <col min="15623" max="15872" width="9.140625" style="189"/>
    <col min="15873" max="15873" width="50" style="189" customWidth="1"/>
    <col min="15874" max="15874" width="19.7109375" style="189" customWidth="1"/>
    <col min="15875" max="15876" width="9.42578125" style="189" customWidth="1"/>
    <col min="15877" max="15878" width="9.85546875" style="189" customWidth="1"/>
    <col min="15879" max="16128" width="9.140625" style="189"/>
    <col min="16129" max="16129" width="50" style="189" customWidth="1"/>
    <col min="16130" max="16130" width="19.7109375" style="189" customWidth="1"/>
    <col min="16131" max="16132" width="9.42578125" style="189" customWidth="1"/>
    <col min="16133" max="16134" width="9.85546875" style="189" customWidth="1"/>
    <col min="16135" max="16384" width="9.140625" style="189"/>
  </cols>
  <sheetData>
    <row r="1" spans="1:6" s="69" customFormat="1" ht="15" customHeight="1">
      <c r="A1" s="397" t="s">
        <v>111</v>
      </c>
      <c r="B1" s="397"/>
    </row>
    <row r="2" spans="1:6" s="69" customFormat="1" ht="15" customHeight="1">
      <c r="A2" s="162" t="s">
        <v>87</v>
      </c>
      <c r="B2" s="162"/>
      <c r="D2" s="396" t="s">
        <v>62</v>
      </c>
      <c r="E2" s="396"/>
    </row>
    <row r="3" spans="1:6" s="69" customFormat="1" ht="15" customHeight="1" thickBot="1">
      <c r="A3" s="256"/>
      <c r="B3" s="327" t="s">
        <v>35</v>
      </c>
      <c r="C3" s="367">
        <v>2018</v>
      </c>
      <c r="D3" s="251">
        <v>2017</v>
      </c>
      <c r="E3" s="251" t="s">
        <v>56</v>
      </c>
      <c r="F3" s="251" t="s">
        <v>63</v>
      </c>
    </row>
    <row r="4" spans="1:6" ht="18.75" customHeight="1">
      <c r="A4" s="328" t="s">
        <v>112</v>
      </c>
      <c r="B4" s="188"/>
      <c r="C4" s="356">
        <v>3663</v>
      </c>
      <c r="D4" s="354">
        <v>3397</v>
      </c>
      <c r="E4" s="361">
        <f t="shared" ref="E4:E9" si="0">+C4-D4</f>
        <v>266</v>
      </c>
      <c r="F4" s="362">
        <f t="shared" ref="F4:F9" si="1">+E4/D4*100</f>
        <v>7.8304386223138067</v>
      </c>
    </row>
    <row r="5" spans="1:6" ht="18.75" customHeight="1">
      <c r="A5" s="328" t="s">
        <v>113</v>
      </c>
      <c r="B5" s="188"/>
      <c r="C5" s="356">
        <v>1221</v>
      </c>
      <c r="D5" s="354">
        <v>1231</v>
      </c>
      <c r="E5" s="361">
        <f t="shared" si="0"/>
        <v>-10</v>
      </c>
      <c r="F5" s="362">
        <f t="shared" si="1"/>
        <v>-0.81234768480909825</v>
      </c>
    </row>
    <row r="6" spans="1:6" s="190" customFormat="1" ht="18.75" customHeight="1">
      <c r="A6" s="331" t="s">
        <v>3</v>
      </c>
      <c r="B6" s="295"/>
      <c r="C6" s="357">
        <f>SUM(C4:C5)</f>
        <v>4884</v>
      </c>
      <c r="D6" s="358">
        <f>SUM(D4:D5)</f>
        <v>4628</v>
      </c>
      <c r="E6" s="363">
        <f t="shared" si="0"/>
        <v>256</v>
      </c>
      <c r="F6" s="364">
        <f t="shared" si="1"/>
        <v>5.5315471045808122</v>
      </c>
    </row>
    <row r="7" spans="1:6" ht="18.75" customHeight="1">
      <c r="A7" s="328" t="s">
        <v>87</v>
      </c>
      <c r="B7" s="188"/>
      <c r="C7" s="356">
        <v>-2461</v>
      </c>
      <c r="D7" s="354">
        <v>-2347</v>
      </c>
      <c r="E7" s="354">
        <f t="shared" si="0"/>
        <v>-114</v>
      </c>
      <c r="F7" s="355">
        <f t="shared" si="1"/>
        <v>4.8572645930975709</v>
      </c>
    </row>
    <row r="8" spans="1:6" ht="18.75" customHeight="1">
      <c r="A8" s="328" t="s">
        <v>114</v>
      </c>
      <c r="B8" s="188"/>
      <c r="C8" s="360">
        <v>117</v>
      </c>
      <c r="D8" s="361">
        <v>93</v>
      </c>
      <c r="E8" s="354">
        <f t="shared" si="0"/>
        <v>24</v>
      </c>
      <c r="F8" s="355">
        <f t="shared" si="1"/>
        <v>25.806451612903224</v>
      </c>
    </row>
    <row r="9" spans="1:6" ht="18.75" customHeight="1" thickBot="1">
      <c r="A9" s="338" t="s">
        <v>115</v>
      </c>
      <c r="B9" s="296"/>
      <c r="C9" s="359">
        <f>+C6+C7+C8</f>
        <v>2540</v>
      </c>
      <c r="D9" s="368">
        <f>+D6+D7+D8</f>
        <v>2374</v>
      </c>
      <c r="E9" s="365">
        <f t="shared" si="0"/>
        <v>166</v>
      </c>
      <c r="F9" s="366">
        <f t="shared" si="1"/>
        <v>6.992417860151642</v>
      </c>
    </row>
    <row r="10" spans="1:6" ht="15" customHeight="1" thickTop="1">
      <c r="D10" s="351"/>
      <c r="E10" s="194"/>
    </row>
    <row r="11" spans="1:6" ht="15" customHeight="1">
      <c r="E11" s="194"/>
    </row>
  </sheetData>
  <mergeCells count="2">
    <mergeCell ref="A1:B1"/>
    <mergeCell ref="D2:E2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showZeros="0" zoomScaleNormal="100" workbookViewId="0">
      <selection activeCell="I23" sqref="I23"/>
    </sheetView>
  </sheetViews>
  <sheetFormatPr defaultColWidth="44.140625" defaultRowHeight="12.75"/>
  <cols>
    <col min="1" max="1" width="70.7109375" style="16" customWidth="1"/>
    <col min="2" max="2" width="25.85546875" style="108" customWidth="1"/>
    <col min="3" max="4" width="12.85546875" style="108" customWidth="1"/>
    <col min="5" max="249" width="9.140625" style="71" customWidth="1"/>
    <col min="250" max="252" width="10.5703125" style="71" customWidth="1"/>
    <col min="253" max="16384" width="44.140625" style="71"/>
  </cols>
  <sheetData>
    <row r="1" spans="1:4" s="74" customFormat="1" ht="15.75">
      <c r="A1" s="75" t="s">
        <v>43</v>
      </c>
      <c r="B1" s="76"/>
      <c r="C1" s="76"/>
      <c r="D1" s="76"/>
    </row>
    <row r="2" spans="1:4" ht="14.25" customHeight="1">
      <c r="A2" s="70"/>
      <c r="B2" s="77"/>
      <c r="C2" s="77"/>
      <c r="D2" s="77"/>
    </row>
    <row r="3" spans="1:4" s="81" customFormat="1" ht="15" customHeight="1">
      <c r="A3" s="78" t="s">
        <v>44</v>
      </c>
      <c r="B3" s="80"/>
      <c r="C3" s="80"/>
      <c r="D3" s="80"/>
    </row>
    <row r="4" spans="1:4" s="81" customFormat="1" ht="15" customHeight="1">
      <c r="A4" s="79"/>
      <c r="B4" s="80"/>
      <c r="C4" s="389" t="s">
        <v>61</v>
      </c>
      <c r="D4" s="389"/>
    </row>
    <row r="5" spans="1:4" s="17" customFormat="1" ht="15" customHeight="1" thickBot="1">
      <c r="A5" s="82"/>
      <c r="B5" s="83"/>
      <c r="C5" s="13">
        <v>2018</v>
      </c>
      <c r="D5" s="12">
        <v>2017</v>
      </c>
    </row>
    <row r="6" spans="1:4" ht="21" customHeight="1">
      <c r="A6" s="85" t="s">
        <v>52</v>
      </c>
      <c r="B6" s="86" t="s">
        <v>1</v>
      </c>
      <c r="C6" s="87">
        <v>1865</v>
      </c>
      <c r="D6" s="84">
        <v>1783</v>
      </c>
    </row>
    <row r="7" spans="1:4" ht="15" customHeight="1">
      <c r="A7" s="89" t="s">
        <v>17</v>
      </c>
      <c r="B7" s="90"/>
      <c r="C7" s="91">
        <v>143</v>
      </c>
      <c r="D7" s="88">
        <v>127</v>
      </c>
    </row>
    <row r="8" spans="1:4" ht="15" customHeight="1">
      <c r="A8" s="89" t="s">
        <v>18</v>
      </c>
      <c r="B8" s="90"/>
      <c r="C8" s="91">
        <v>201</v>
      </c>
      <c r="D8" s="88">
        <v>210</v>
      </c>
    </row>
    <row r="9" spans="1:4" ht="15" customHeight="1">
      <c r="A9" s="89" t="s">
        <v>37</v>
      </c>
      <c r="B9" s="90"/>
      <c r="C9" s="91">
        <v>430</v>
      </c>
      <c r="D9" s="88">
        <v>467</v>
      </c>
    </row>
    <row r="10" spans="1:4" ht="15" customHeight="1">
      <c r="A10" s="89" t="s">
        <v>58</v>
      </c>
      <c r="B10" s="90"/>
      <c r="C10" s="91">
        <v>275</v>
      </c>
      <c r="D10" s="88">
        <v>225</v>
      </c>
    </row>
    <row r="11" spans="1:4" ht="15" customHeight="1">
      <c r="A11" s="89" t="s">
        <v>38</v>
      </c>
      <c r="B11" s="90"/>
      <c r="C11" s="91">
        <v>351</v>
      </c>
      <c r="D11" s="88">
        <v>324</v>
      </c>
    </row>
    <row r="12" spans="1:4" ht="15" customHeight="1">
      <c r="A12" s="89" t="s">
        <v>39</v>
      </c>
      <c r="B12" s="90"/>
      <c r="C12" s="91">
        <v>137</v>
      </c>
      <c r="D12" s="88">
        <v>139</v>
      </c>
    </row>
    <row r="13" spans="1:4" ht="15" customHeight="1">
      <c r="A13" s="89" t="s">
        <v>40</v>
      </c>
      <c r="B13" s="90"/>
      <c r="C13" s="91">
        <v>164</v>
      </c>
      <c r="D13" s="88">
        <v>101</v>
      </c>
    </row>
    <row r="14" spans="1:4" ht="15" customHeight="1">
      <c r="A14" s="89" t="s">
        <v>41</v>
      </c>
      <c r="B14" s="90"/>
      <c r="C14" s="91">
        <v>143</v>
      </c>
      <c r="D14" s="88">
        <v>168</v>
      </c>
    </row>
    <row r="15" spans="1:4" ht="15" customHeight="1">
      <c r="A15" s="89" t="s">
        <v>42</v>
      </c>
      <c r="B15" s="90"/>
      <c r="C15" s="91">
        <v>21</v>
      </c>
      <c r="D15" s="88">
        <v>22</v>
      </c>
    </row>
    <row r="16" spans="1:4" s="96" customFormat="1" ht="15" customHeight="1" thickBot="1">
      <c r="A16" s="93" t="s">
        <v>54</v>
      </c>
      <c r="B16" s="94" t="s">
        <v>120</v>
      </c>
      <c r="C16" s="95">
        <v>315.5</v>
      </c>
      <c r="D16" s="92">
        <v>298.7</v>
      </c>
    </row>
    <row r="17" spans="1:4" ht="15" customHeight="1" thickTop="1">
      <c r="A17" s="89"/>
      <c r="B17" s="77"/>
      <c r="C17" s="15"/>
      <c r="D17" s="15"/>
    </row>
    <row r="18" spans="1:4" s="96" customFormat="1" ht="15" customHeight="1">
      <c r="A18" s="14"/>
      <c r="B18" s="80"/>
      <c r="C18" s="97"/>
      <c r="D18" s="97"/>
    </row>
    <row r="19" spans="1:4" s="81" customFormat="1" ht="15" customHeight="1">
      <c r="A19" s="78" t="s">
        <v>45</v>
      </c>
      <c r="B19" s="80"/>
      <c r="C19" s="78"/>
      <c r="D19" s="78"/>
    </row>
    <row r="20" spans="1:4" s="81" customFormat="1" ht="15.75">
      <c r="A20" s="79"/>
      <c r="B20" s="80"/>
      <c r="C20" s="389" t="s">
        <v>61</v>
      </c>
      <c r="D20" s="389"/>
    </row>
    <row r="21" spans="1:4" s="17" customFormat="1" ht="15" customHeight="1" thickBot="1">
      <c r="A21" s="82"/>
      <c r="B21" s="83"/>
      <c r="C21" s="13">
        <v>2018</v>
      </c>
      <c r="D21" s="12">
        <v>2017</v>
      </c>
    </row>
    <row r="22" spans="1:4" s="74" customFormat="1" ht="21" customHeight="1">
      <c r="A22" s="99" t="s">
        <v>53</v>
      </c>
      <c r="B22" s="86" t="s">
        <v>5</v>
      </c>
      <c r="C22" s="87">
        <v>883</v>
      </c>
      <c r="D22" s="84">
        <v>830</v>
      </c>
    </row>
    <row r="23" spans="1:4" s="74" customFormat="1" ht="15" customHeight="1">
      <c r="A23" s="89" t="s">
        <v>17</v>
      </c>
      <c r="B23" s="77"/>
      <c r="C23" s="100">
        <v>64</v>
      </c>
      <c r="D23" s="76">
        <v>46</v>
      </c>
    </row>
    <row r="24" spans="1:4" s="74" customFormat="1" ht="15" customHeight="1">
      <c r="A24" s="89" t="s">
        <v>18</v>
      </c>
      <c r="B24" s="77"/>
      <c r="C24" s="100">
        <v>120</v>
      </c>
      <c r="D24" s="76">
        <v>116</v>
      </c>
    </row>
    <row r="25" spans="1:4" s="74" customFormat="1" ht="15" customHeight="1">
      <c r="A25" s="89" t="s">
        <v>37</v>
      </c>
      <c r="B25" s="77"/>
      <c r="C25" s="100">
        <v>150</v>
      </c>
      <c r="D25" s="76">
        <v>148</v>
      </c>
    </row>
    <row r="26" spans="1:4" s="74" customFormat="1" ht="15" customHeight="1">
      <c r="A26" s="89" t="s">
        <v>58</v>
      </c>
      <c r="B26" s="77"/>
      <c r="C26" s="100">
        <v>79</v>
      </c>
      <c r="D26" s="76">
        <v>71</v>
      </c>
    </row>
    <row r="27" spans="1:4" s="74" customFormat="1" ht="15" customHeight="1">
      <c r="A27" s="89" t="s">
        <v>38</v>
      </c>
      <c r="B27" s="77"/>
      <c r="C27" s="100">
        <v>249</v>
      </c>
      <c r="D27" s="76">
        <v>227</v>
      </c>
    </row>
    <row r="28" spans="1:4" s="74" customFormat="1" ht="15" customHeight="1">
      <c r="A28" s="89" t="s">
        <v>39</v>
      </c>
      <c r="B28" s="77"/>
      <c r="C28" s="100">
        <v>88</v>
      </c>
      <c r="D28" s="76">
        <v>86</v>
      </c>
    </row>
    <row r="29" spans="1:4" s="74" customFormat="1" ht="15" customHeight="1">
      <c r="A29" s="89" t="s">
        <v>40</v>
      </c>
      <c r="B29" s="77"/>
      <c r="C29" s="100">
        <v>66</v>
      </c>
      <c r="D29" s="76">
        <v>57</v>
      </c>
    </row>
    <row r="30" spans="1:4" s="74" customFormat="1" ht="15" customHeight="1">
      <c r="A30" s="89" t="s">
        <v>41</v>
      </c>
      <c r="B30" s="77"/>
      <c r="C30" s="100">
        <v>65</v>
      </c>
      <c r="D30" s="76">
        <v>76</v>
      </c>
    </row>
    <row r="31" spans="1:4" s="74" customFormat="1" ht="15" customHeight="1" thickBot="1">
      <c r="A31" s="89" t="s">
        <v>42</v>
      </c>
      <c r="B31" s="77"/>
      <c r="C31" s="102">
        <v>2</v>
      </c>
      <c r="D31" s="101">
        <v>3</v>
      </c>
    </row>
    <row r="32" spans="1:4" s="74" customFormat="1" ht="15" customHeight="1" thickTop="1">
      <c r="A32" s="104"/>
      <c r="B32" s="76"/>
      <c r="C32" s="103"/>
      <c r="D32" s="103"/>
    </row>
    <row r="33" spans="1:5" s="81" customFormat="1" ht="15" customHeight="1">
      <c r="A33" s="78" t="s">
        <v>46</v>
      </c>
      <c r="B33" s="80"/>
      <c r="C33" s="78"/>
      <c r="D33" s="78"/>
    </row>
    <row r="34" spans="1:5" s="81" customFormat="1" ht="15" customHeight="1">
      <c r="A34" s="79"/>
      <c r="B34" s="80"/>
      <c r="C34" s="389" t="s">
        <v>61</v>
      </c>
      <c r="D34" s="389"/>
    </row>
    <row r="35" spans="1:5" s="17" customFormat="1" ht="15" customHeight="1" thickBot="1">
      <c r="A35" s="82"/>
      <c r="B35" s="83"/>
      <c r="C35" s="13">
        <v>2018</v>
      </c>
      <c r="D35" s="12">
        <v>2017</v>
      </c>
    </row>
    <row r="36" spans="1:5" s="74" customFormat="1" ht="19.5" customHeight="1">
      <c r="A36" s="99" t="s">
        <v>55</v>
      </c>
      <c r="B36" s="86" t="s">
        <v>7</v>
      </c>
      <c r="C36" s="105">
        <v>152</v>
      </c>
      <c r="D36" s="98">
        <v>147</v>
      </c>
    </row>
    <row r="37" spans="1:5" s="74" customFormat="1" ht="15" customHeight="1">
      <c r="A37" s="89" t="s">
        <v>17</v>
      </c>
      <c r="B37" s="77"/>
      <c r="C37" s="100">
        <v>12</v>
      </c>
      <c r="D37" s="76">
        <v>12</v>
      </c>
    </row>
    <row r="38" spans="1:5" s="74" customFormat="1" ht="15" customHeight="1">
      <c r="A38" s="89" t="s">
        <v>18</v>
      </c>
      <c r="B38" s="77"/>
      <c r="C38" s="100">
        <v>13</v>
      </c>
      <c r="D38" s="76">
        <v>15</v>
      </c>
    </row>
    <row r="39" spans="1:5" s="74" customFormat="1" ht="15" customHeight="1">
      <c r="A39" s="89" t="s">
        <v>37</v>
      </c>
      <c r="B39" s="77"/>
      <c r="C39" s="100">
        <v>43</v>
      </c>
      <c r="D39" s="76">
        <v>49</v>
      </c>
    </row>
    <row r="40" spans="1:5" s="74" customFormat="1" ht="15" customHeight="1">
      <c r="A40" s="89" t="s">
        <v>58</v>
      </c>
      <c r="B40" s="77"/>
      <c r="C40" s="100">
        <v>30</v>
      </c>
      <c r="D40" s="76">
        <v>24</v>
      </c>
    </row>
    <row r="41" spans="1:5" s="74" customFormat="1" ht="15" customHeight="1">
      <c r="A41" s="89" t="s">
        <v>38</v>
      </c>
      <c r="B41" s="77"/>
      <c r="C41" s="100">
        <v>16</v>
      </c>
      <c r="D41" s="76">
        <v>15</v>
      </c>
    </row>
    <row r="42" spans="1:5" s="74" customFormat="1" ht="15" customHeight="1">
      <c r="A42" s="89" t="s">
        <v>39</v>
      </c>
      <c r="B42" s="77"/>
      <c r="C42" s="100">
        <v>8</v>
      </c>
      <c r="D42" s="76">
        <v>8</v>
      </c>
    </row>
    <row r="43" spans="1:5" s="74" customFormat="1" ht="15" customHeight="1">
      <c r="A43" s="89" t="s">
        <v>40</v>
      </c>
      <c r="B43" s="77"/>
      <c r="C43" s="100">
        <v>15</v>
      </c>
      <c r="D43" s="76">
        <v>7</v>
      </c>
    </row>
    <row r="44" spans="1:5" s="74" customFormat="1" ht="15" customHeight="1">
      <c r="A44" s="89" t="s">
        <v>41</v>
      </c>
      <c r="B44" s="77"/>
      <c r="C44" s="100">
        <v>12</v>
      </c>
      <c r="D44" s="76">
        <v>14</v>
      </c>
    </row>
    <row r="45" spans="1:5" s="74" customFormat="1" ht="15" customHeight="1" thickBot="1">
      <c r="A45" s="89" t="s">
        <v>42</v>
      </c>
      <c r="B45" s="77"/>
      <c r="C45" s="102">
        <v>3</v>
      </c>
      <c r="D45" s="101">
        <v>3</v>
      </c>
    </row>
    <row r="46" spans="1:5" s="74" customFormat="1" ht="6" customHeight="1" thickTop="1">
      <c r="A46" s="106"/>
      <c r="B46" s="76"/>
      <c r="C46" s="76"/>
      <c r="D46" s="76"/>
    </row>
    <row r="47" spans="1:5" s="107" customFormat="1" ht="23.45" customHeight="1">
      <c r="A47" s="393" t="s">
        <v>47</v>
      </c>
      <c r="B47" s="393"/>
      <c r="C47" s="393"/>
      <c r="D47" s="393"/>
      <c r="E47" s="113"/>
    </row>
    <row r="48" spans="1:5" ht="32.25" customHeight="1">
      <c r="A48" s="394" t="s">
        <v>117</v>
      </c>
      <c r="B48" s="394"/>
      <c r="C48" s="394"/>
      <c r="D48" s="394"/>
      <c r="E48" s="114"/>
    </row>
    <row r="49" spans="1:4" s="107" customFormat="1" ht="23.45" customHeight="1">
      <c r="A49" s="391"/>
      <c r="B49" s="391"/>
      <c r="C49" s="391"/>
      <c r="D49" s="391"/>
    </row>
    <row r="50" spans="1:4" ht="38.450000000000003" customHeight="1">
      <c r="A50" s="392"/>
      <c r="B50" s="392"/>
      <c r="C50" s="392"/>
      <c r="D50" s="392"/>
    </row>
  </sheetData>
  <mergeCells count="7">
    <mergeCell ref="A49:D49"/>
    <mergeCell ref="A50:D50"/>
    <mergeCell ref="C4:D4"/>
    <mergeCell ref="C20:D20"/>
    <mergeCell ref="C34:D34"/>
    <mergeCell ref="A47:D47"/>
    <mergeCell ref="A48:D48"/>
  </mergeCells>
  <pageMargins left="0.23" right="0.27" top="0.28999999999999998" bottom="0.31" header="0.17" footer="0.21"/>
  <pageSetup paperSize="9" scale="74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showZeros="0" showWhiteSpace="0" zoomScaleNormal="100" workbookViewId="0">
      <selection activeCell="E34" sqref="E34"/>
    </sheetView>
  </sheetViews>
  <sheetFormatPr defaultColWidth="11.28515625" defaultRowHeight="15" customHeight="1"/>
  <cols>
    <col min="1" max="1" width="51.28515625" style="135" customWidth="1"/>
    <col min="2" max="2" width="21.42578125" style="136" customWidth="1"/>
    <col min="3" max="4" width="12.85546875" style="125" customWidth="1"/>
    <col min="5" max="5" width="12.140625" style="152" customWidth="1"/>
    <col min="6" max="6" width="10.7109375" style="125" customWidth="1"/>
    <col min="7" max="7" width="12.7109375" style="125" bestFit="1" customWidth="1"/>
    <col min="8" max="8" width="11.42578125" style="125" bestFit="1" customWidth="1"/>
    <col min="9" max="256" width="11.28515625" style="125"/>
    <col min="257" max="257" width="50.140625" style="125" customWidth="1"/>
    <col min="258" max="258" width="19.42578125" style="125" customWidth="1"/>
    <col min="259" max="260" width="8.7109375" style="125" customWidth="1"/>
    <col min="261" max="261" width="12.140625" style="125" customWidth="1"/>
    <col min="262" max="262" width="10.7109375" style="125" customWidth="1"/>
    <col min="263" max="263" width="12.7109375" style="125" bestFit="1" customWidth="1"/>
    <col min="264" max="264" width="11.42578125" style="125" bestFit="1" customWidth="1"/>
    <col min="265" max="512" width="11.28515625" style="125"/>
    <col min="513" max="513" width="50.140625" style="125" customWidth="1"/>
    <col min="514" max="514" width="19.42578125" style="125" customWidth="1"/>
    <col min="515" max="516" width="8.7109375" style="125" customWidth="1"/>
    <col min="517" max="517" width="12.140625" style="125" customWidth="1"/>
    <col min="518" max="518" width="10.7109375" style="125" customWidth="1"/>
    <col min="519" max="519" width="12.7109375" style="125" bestFit="1" customWidth="1"/>
    <col min="520" max="520" width="11.42578125" style="125" bestFit="1" customWidth="1"/>
    <col min="521" max="768" width="11.28515625" style="125"/>
    <col min="769" max="769" width="50.140625" style="125" customWidth="1"/>
    <col min="770" max="770" width="19.42578125" style="125" customWidth="1"/>
    <col min="771" max="772" width="8.7109375" style="125" customWidth="1"/>
    <col min="773" max="773" width="12.140625" style="125" customWidth="1"/>
    <col min="774" max="774" width="10.7109375" style="125" customWidth="1"/>
    <col min="775" max="775" width="12.7109375" style="125" bestFit="1" customWidth="1"/>
    <col min="776" max="776" width="11.42578125" style="125" bestFit="1" customWidth="1"/>
    <col min="777" max="1024" width="11.28515625" style="125"/>
    <col min="1025" max="1025" width="50.140625" style="125" customWidth="1"/>
    <col min="1026" max="1026" width="19.42578125" style="125" customWidth="1"/>
    <col min="1027" max="1028" width="8.7109375" style="125" customWidth="1"/>
    <col min="1029" max="1029" width="12.140625" style="125" customWidth="1"/>
    <col min="1030" max="1030" width="10.7109375" style="125" customWidth="1"/>
    <col min="1031" max="1031" width="12.7109375" style="125" bestFit="1" customWidth="1"/>
    <col min="1032" max="1032" width="11.42578125" style="125" bestFit="1" customWidth="1"/>
    <col min="1033" max="1280" width="11.28515625" style="125"/>
    <col min="1281" max="1281" width="50.140625" style="125" customWidth="1"/>
    <col min="1282" max="1282" width="19.42578125" style="125" customWidth="1"/>
    <col min="1283" max="1284" width="8.7109375" style="125" customWidth="1"/>
    <col min="1285" max="1285" width="12.140625" style="125" customWidth="1"/>
    <col min="1286" max="1286" width="10.7109375" style="125" customWidth="1"/>
    <col min="1287" max="1287" width="12.7109375" style="125" bestFit="1" customWidth="1"/>
    <col min="1288" max="1288" width="11.42578125" style="125" bestFit="1" customWidth="1"/>
    <col min="1289" max="1536" width="11.28515625" style="125"/>
    <col min="1537" max="1537" width="50.140625" style="125" customWidth="1"/>
    <col min="1538" max="1538" width="19.42578125" style="125" customWidth="1"/>
    <col min="1539" max="1540" width="8.7109375" style="125" customWidth="1"/>
    <col min="1541" max="1541" width="12.140625" style="125" customWidth="1"/>
    <col min="1542" max="1542" width="10.7109375" style="125" customWidth="1"/>
    <col min="1543" max="1543" width="12.7109375" style="125" bestFit="1" customWidth="1"/>
    <col min="1544" max="1544" width="11.42578125" style="125" bestFit="1" customWidth="1"/>
    <col min="1545" max="1792" width="11.28515625" style="125"/>
    <col min="1793" max="1793" width="50.140625" style="125" customWidth="1"/>
    <col min="1794" max="1794" width="19.42578125" style="125" customWidth="1"/>
    <col min="1795" max="1796" width="8.7109375" style="125" customWidth="1"/>
    <col min="1797" max="1797" width="12.140625" style="125" customWidth="1"/>
    <col min="1798" max="1798" width="10.7109375" style="125" customWidth="1"/>
    <col min="1799" max="1799" width="12.7109375" style="125" bestFit="1" customWidth="1"/>
    <col min="1800" max="1800" width="11.42578125" style="125" bestFit="1" customWidth="1"/>
    <col min="1801" max="2048" width="11.28515625" style="125"/>
    <col min="2049" max="2049" width="50.140625" style="125" customWidth="1"/>
    <col min="2050" max="2050" width="19.42578125" style="125" customWidth="1"/>
    <col min="2051" max="2052" width="8.7109375" style="125" customWidth="1"/>
    <col min="2053" max="2053" width="12.140625" style="125" customWidth="1"/>
    <col min="2054" max="2054" width="10.7109375" style="125" customWidth="1"/>
    <col min="2055" max="2055" width="12.7109375" style="125" bestFit="1" customWidth="1"/>
    <col min="2056" max="2056" width="11.42578125" style="125" bestFit="1" customWidth="1"/>
    <col min="2057" max="2304" width="11.28515625" style="125"/>
    <col min="2305" max="2305" width="50.140625" style="125" customWidth="1"/>
    <col min="2306" max="2306" width="19.42578125" style="125" customWidth="1"/>
    <col min="2307" max="2308" width="8.7109375" style="125" customWidth="1"/>
    <col min="2309" max="2309" width="12.140625" style="125" customWidth="1"/>
    <col min="2310" max="2310" width="10.7109375" style="125" customWidth="1"/>
    <col min="2311" max="2311" width="12.7109375" style="125" bestFit="1" customWidth="1"/>
    <col min="2312" max="2312" width="11.42578125" style="125" bestFit="1" customWidth="1"/>
    <col min="2313" max="2560" width="11.28515625" style="125"/>
    <col min="2561" max="2561" width="50.140625" style="125" customWidth="1"/>
    <col min="2562" max="2562" width="19.42578125" style="125" customWidth="1"/>
    <col min="2563" max="2564" width="8.7109375" style="125" customWidth="1"/>
    <col min="2565" max="2565" width="12.140625" style="125" customWidth="1"/>
    <col min="2566" max="2566" width="10.7109375" style="125" customWidth="1"/>
    <col min="2567" max="2567" width="12.7109375" style="125" bestFit="1" customWidth="1"/>
    <col min="2568" max="2568" width="11.42578125" style="125" bestFit="1" customWidth="1"/>
    <col min="2569" max="2816" width="11.28515625" style="125"/>
    <col min="2817" max="2817" width="50.140625" style="125" customWidth="1"/>
    <col min="2818" max="2818" width="19.42578125" style="125" customWidth="1"/>
    <col min="2819" max="2820" width="8.7109375" style="125" customWidth="1"/>
    <col min="2821" max="2821" width="12.140625" style="125" customWidth="1"/>
    <col min="2822" max="2822" width="10.7109375" style="125" customWidth="1"/>
    <col min="2823" max="2823" width="12.7109375" style="125" bestFit="1" customWidth="1"/>
    <col min="2824" max="2824" width="11.42578125" style="125" bestFit="1" customWidth="1"/>
    <col min="2825" max="3072" width="11.28515625" style="125"/>
    <col min="3073" max="3073" width="50.140625" style="125" customWidth="1"/>
    <col min="3074" max="3074" width="19.42578125" style="125" customWidth="1"/>
    <col min="3075" max="3076" width="8.7109375" style="125" customWidth="1"/>
    <col min="3077" max="3077" width="12.140625" style="125" customWidth="1"/>
    <col min="3078" max="3078" width="10.7109375" style="125" customWidth="1"/>
    <col min="3079" max="3079" width="12.7109375" style="125" bestFit="1" customWidth="1"/>
    <col min="3080" max="3080" width="11.42578125" style="125" bestFit="1" customWidth="1"/>
    <col min="3081" max="3328" width="11.28515625" style="125"/>
    <col min="3329" max="3329" width="50.140625" style="125" customWidth="1"/>
    <col min="3330" max="3330" width="19.42578125" style="125" customWidth="1"/>
    <col min="3331" max="3332" width="8.7109375" style="125" customWidth="1"/>
    <col min="3333" max="3333" width="12.140625" style="125" customWidth="1"/>
    <col min="3334" max="3334" width="10.7109375" style="125" customWidth="1"/>
    <col min="3335" max="3335" width="12.7109375" style="125" bestFit="1" customWidth="1"/>
    <col min="3336" max="3336" width="11.42578125" style="125" bestFit="1" customWidth="1"/>
    <col min="3337" max="3584" width="11.28515625" style="125"/>
    <col min="3585" max="3585" width="50.140625" style="125" customWidth="1"/>
    <col min="3586" max="3586" width="19.42578125" style="125" customWidth="1"/>
    <col min="3587" max="3588" width="8.7109375" style="125" customWidth="1"/>
    <col min="3589" max="3589" width="12.140625" style="125" customWidth="1"/>
    <col min="3590" max="3590" width="10.7109375" style="125" customWidth="1"/>
    <col min="3591" max="3591" width="12.7109375" style="125" bestFit="1" customWidth="1"/>
    <col min="3592" max="3592" width="11.42578125" style="125" bestFit="1" customWidth="1"/>
    <col min="3593" max="3840" width="11.28515625" style="125"/>
    <col min="3841" max="3841" width="50.140625" style="125" customWidth="1"/>
    <col min="3842" max="3842" width="19.42578125" style="125" customWidth="1"/>
    <col min="3843" max="3844" width="8.7109375" style="125" customWidth="1"/>
    <col min="3845" max="3845" width="12.140625" style="125" customWidth="1"/>
    <col min="3846" max="3846" width="10.7109375" style="125" customWidth="1"/>
    <col min="3847" max="3847" width="12.7109375" style="125" bestFit="1" customWidth="1"/>
    <col min="3848" max="3848" width="11.42578125" style="125" bestFit="1" customWidth="1"/>
    <col min="3849" max="4096" width="11.28515625" style="125"/>
    <col min="4097" max="4097" width="50.140625" style="125" customWidth="1"/>
    <col min="4098" max="4098" width="19.42578125" style="125" customWidth="1"/>
    <col min="4099" max="4100" width="8.7109375" style="125" customWidth="1"/>
    <col min="4101" max="4101" width="12.140625" style="125" customWidth="1"/>
    <col min="4102" max="4102" width="10.7109375" style="125" customWidth="1"/>
    <col min="4103" max="4103" width="12.7109375" style="125" bestFit="1" customWidth="1"/>
    <col min="4104" max="4104" width="11.42578125" style="125" bestFit="1" customWidth="1"/>
    <col min="4105" max="4352" width="11.28515625" style="125"/>
    <col min="4353" max="4353" width="50.140625" style="125" customWidth="1"/>
    <col min="4354" max="4354" width="19.42578125" style="125" customWidth="1"/>
    <col min="4355" max="4356" width="8.7109375" style="125" customWidth="1"/>
    <col min="4357" max="4357" width="12.140625" style="125" customWidth="1"/>
    <col min="4358" max="4358" width="10.7109375" style="125" customWidth="1"/>
    <col min="4359" max="4359" width="12.7109375" style="125" bestFit="1" customWidth="1"/>
    <col min="4360" max="4360" width="11.42578125" style="125" bestFit="1" customWidth="1"/>
    <col min="4361" max="4608" width="11.28515625" style="125"/>
    <col min="4609" max="4609" width="50.140625" style="125" customWidth="1"/>
    <col min="4610" max="4610" width="19.42578125" style="125" customWidth="1"/>
    <col min="4611" max="4612" width="8.7109375" style="125" customWidth="1"/>
    <col min="4613" max="4613" width="12.140625" style="125" customWidth="1"/>
    <col min="4614" max="4614" width="10.7109375" style="125" customWidth="1"/>
    <col min="4615" max="4615" width="12.7109375" style="125" bestFit="1" customWidth="1"/>
    <col min="4616" max="4616" width="11.42578125" style="125" bestFit="1" customWidth="1"/>
    <col min="4617" max="4864" width="11.28515625" style="125"/>
    <col min="4865" max="4865" width="50.140625" style="125" customWidth="1"/>
    <col min="4866" max="4866" width="19.42578125" style="125" customWidth="1"/>
    <col min="4867" max="4868" width="8.7109375" style="125" customWidth="1"/>
    <col min="4869" max="4869" width="12.140625" style="125" customWidth="1"/>
    <col min="4870" max="4870" width="10.7109375" style="125" customWidth="1"/>
    <col min="4871" max="4871" width="12.7109375" style="125" bestFit="1" customWidth="1"/>
    <col min="4872" max="4872" width="11.42578125" style="125" bestFit="1" customWidth="1"/>
    <col min="4873" max="5120" width="11.28515625" style="125"/>
    <col min="5121" max="5121" width="50.140625" style="125" customWidth="1"/>
    <col min="5122" max="5122" width="19.42578125" style="125" customWidth="1"/>
    <col min="5123" max="5124" width="8.7109375" style="125" customWidth="1"/>
    <col min="5125" max="5125" width="12.140625" style="125" customWidth="1"/>
    <col min="5126" max="5126" width="10.7109375" style="125" customWidth="1"/>
    <col min="5127" max="5127" width="12.7109375" style="125" bestFit="1" customWidth="1"/>
    <col min="5128" max="5128" width="11.42578125" style="125" bestFit="1" customWidth="1"/>
    <col min="5129" max="5376" width="11.28515625" style="125"/>
    <col min="5377" max="5377" width="50.140625" style="125" customWidth="1"/>
    <col min="5378" max="5378" width="19.42578125" style="125" customWidth="1"/>
    <col min="5379" max="5380" width="8.7109375" style="125" customWidth="1"/>
    <col min="5381" max="5381" width="12.140625" style="125" customWidth="1"/>
    <col min="5382" max="5382" width="10.7109375" style="125" customWidth="1"/>
    <col min="5383" max="5383" width="12.7109375" style="125" bestFit="1" customWidth="1"/>
    <col min="5384" max="5384" width="11.42578125" style="125" bestFit="1" customWidth="1"/>
    <col min="5385" max="5632" width="11.28515625" style="125"/>
    <col min="5633" max="5633" width="50.140625" style="125" customWidth="1"/>
    <col min="5634" max="5634" width="19.42578125" style="125" customWidth="1"/>
    <col min="5635" max="5636" width="8.7109375" style="125" customWidth="1"/>
    <col min="5637" max="5637" width="12.140625" style="125" customWidth="1"/>
    <col min="5638" max="5638" width="10.7109375" style="125" customWidth="1"/>
    <col min="5639" max="5639" width="12.7109375" style="125" bestFit="1" customWidth="1"/>
    <col min="5640" max="5640" width="11.42578125" style="125" bestFit="1" customWidth="1"/>
    <col min="5641" max="5888" width="11.28515625" style="125"/>
    <col min="5889" max="5889" width="50.140625" style="125" customWidth="1"/>
    <col min="5890" max="5890" width="19.42578125" style="125" customWidth="1"/>
    <col min="5891" max="5892" width="8.7109375" style="125" customWidth="1"/>
    <col min="5893" max="5893" width="12.140625" style="125" customWidth="1"/>
    <col min="5894" max="5894" width="10.7109375" style="125" customWidth="1"/>
    <col min="5895" max="5895" width="12.7109375" style="125" bestFit="1" customWidth="1"/>
    <col min="5896" max="5896" width="11.42578125" style="125" bestFit="1" customWidth="1"/>
    <col min="5897" max="6144" width="11.28515625" style="125"/>
    <col min="6145" max="6145" width="50.140625" style="125" customWidth="1"/>
    <col min="6146" max="6146" width="19.42578125" style="125" customWidth="1"/>
    <col min="6147" max="6148" width="8.7109375" style="125" customWidth="1"/>
    <col min="6149" max="6149" width="12.140625" style="125" customWidth="1"/>
    <col min="6150" max="6150" width="10.7109375" style="125" customWidth="1"/>
    <col min="6151" max="6151" width="12.7109375" style="125" bestFit="1" customWidth="1"/>
    <col min="6152" max="6152" width="11.42578125" style="125" bestFit="1" customWidth="1"/>
    <col min="6153" max="6400" width="11.28515625" style="125"/>
    <col min="6401" max="6401" width="50.140625" style="125" customWidth="1"/>
    <col min="6402" max="6402" width="19.42578125" style="125" customWidth="1"/>
    <col min="6403" max="6404" width="8.7109375" style="125" customWidth="1"/>
    <col min="6405" max="6405" width="12.140625" style="125" customWidth="1"/>
    <col min="6406" max="6406" width="10.7109375" style="125" customWidth="1"/>
    <col min="6407" max="6407" width="12.7109375" style="125" bestFit="1" customWidth="1"/>
    <col min="6408" max="6408" width="11.42578125" style="125" bestFit="1" customWidth="1"/>
    <col min="6409" max="6656" width="11.28515625" style="125"/>
    <col min="6657" max="6657" width="50.140625" style="125" customWidth="1"/>
    <col min="6658" max="6658" width="19.42578125" style="125" customWidth="1"/>
    <col min="6659" max="6660" width="8.7109375" style="125" customWidth="1"/>
    <col min="6661" max="6661" width="12.140625" style="125" customWidth="1"/>
    <col min="6662" max="6662" width="10.7109375" style="125" customWidth="1"/>
    <col min="6663" max="6663" width="12.7109375" style="125" bestFit="1" customWidth="1"/>
    <col min="6664" max="6664" width="11.42578125" style="125" bestFit="1" customWidth="1"/>
    <col min="6665" max="6912" width="11.28515625" style="125"/>
    <col min="6913" max="6913" width="50.140625" style="125" customWidth="1"/>
    <col min="6914" max="6914" width="19.42578125" style="125" customWidth="1"/>
    <col min="6915" max="6916" width="8.7109375" style="125" customWidth="1"/>
    <col min="6917" max="6917" width="12.140625" style="125" customWidth="1"/>
    <col min="6918" max="6918" width="10.7109375" style="125" customWidth="1"/>
    <col min="6919" max="6919" width="12.7109375" style="125" bestFit="1" customWidth="1"/>
    <col min="6920" max="6920" width="11.42578125" style="125" bestFit="1" customWidth="1"/>
    <col min="6921" max="7168" width="11.28515625" style="125"/>
    <col min="7169" max="7169" width="50.140625" style="125" customWidth="1"/>
    <col min="7170" max="7170" width="19.42578125" style="125" customWidth="1"/>
    <col min="7171" max="7172" width="8.7109375" style="125" customWidth="1"/>
    <col min="7173" max="7173" width="12.140625" style="125" customWidth="1"/>
    <col min="7174" max="7174" width="10.7109375" style="125" customWidth="1"/>
    <col min="7175" max="7175" width="12.7109375" style="125" bestFit="1" customWidth="1"/>
    <col min="7176" max="7176" width="11.42578125" style="125" bestFit="1" customWidth="1"/>
    <col min="7177" max="7424" width="11.28515625" style="125"/>
    <col min="7425" max="7425" width="50.140625" style="125" customWidth="1"/>
    <col min="7426" max="7426" width="19.42578125" style="125" customWidth="1"/>
    <col min="7427" max="7428" width="8.7109375" style="125" customWidth="1"/>
    <col min="7429" max="7429" width="12.140625" style="125" customWidth="1"/>
    <col min="7430" max="7430" width="10.7109375" style="125" customWidth="1"/>
    <col min="7431" max="7431" width="12.7109375" style="125" bestFit="1" customWidth="1"/>
    <col min="7432" max="7432" width="11.42578125" style="125" bestFit="1" customWidth="1"/>
    <col min="7433" max="7680" width="11.28515625" style="125"/>
    <col min="7681" max="7681" width="50.140625" style="125" customWidth="1"/>
    <col min="7682" max="7682" width="19.42578125" style="125" customWidth="1"/>
    <col min="7683" max="7684" width="8.7109375" style="125" customWidth="1"/>
    <col min="7685" max="7685" width="12.140625" style="125" customWidth="1"/>
    <col min="7686" max="7686" width="10.7109375" style="125" customWidth="1"/>
    <col min="7687" max="7687" width="12.7109375" style="125" bestFit="1" customWidth="1"/>
    <col min="7688" max="7688" width="11.42578125" style="125" bestFit="1" customWidth="1"/>
    <col min="7689" max="7936" width="11.28515625" style="125"/>
    <col min="7937" max="7937" width="50.140625" style="125" customWidth="1"/>
    <col min="7938" max="7938" width="19.42578125" style="125" customWidth="1"/>
    <col min="7939" max="7940" width="8.7109375" style="125" customWidth="1"/>
    <col min="7941" max="7941" width="12.140625" style="125" customWidth="1"/>
    <col min="7942" max="7942" width="10.7109375" style="125" customWidth="1"/>
    <col min="7943" max="7943" width="12.7109375" style="125" bestFit="1" customWidth="1"/>
    <col min="7944" max="7944" width="11.42578125" style="125" bestFit="1" customWidth="1"/>
    <col min="7945" max="8192" width="11.28515625" style="125"/>
    <col min="8193" max="8193" width="50.140625" style="125" customWidth="1"/>
    <col min="8194" max="8194" width="19.42578125" style="125" customWidth="1"/>
    <col min="8195" max="8196" width="8.7109375" style="125" customWidth="1"/>
    <col min="8197" max="8197" width="12.140625" style="125" customWidth="1"/>
    <col min="8198" max="8198" width="10.7109375" style="125" customWidth="1"/>
    <col min="8199" max="8199" width="12.7109375" style="125" bestFit="1" customWidth="1"/>
    <col min="8200" max="8200" width="11.42578125" style="125" bestFit="1" customWidth="1"/>
    <col min="8201" max="8448" width="11.28515625" style="125"/>
    <col min="8449" max="8449" width="50.140625" style="125" customWidth="1"/>
    <col min="8450" max="8450" width="19.42578125" style="125" customWidth="1"/>
    <col min="8451" max="8452" width="8.7109375" style="125" customWidth="1"/>
    <col min="8453" max="8453" width="12.140625" style="125" customWidth="1"/>
    <col min="8454" max="8454" width="10.7109375" style="125" customWidth="1"/>
    <col min="8455" max="8455" width="12.7109375" style="125" bestFit="1" customWidth="1"/>
    <col min="8456" max="8456" width="11.42578125" style="125" bestFit="1" customWidth="1"/>
    <col min="8457" max="8704" width="11.28515625" style="125"/>
    <col min="8705" max="8705" width="50.140625" style="125" customWidth="1"/>
    <col min="8706" max="8706" width="19.42578125" style="125" customWidth="1"/>
    <col min="8707" max="8708" width="8.7109375" style="125" customWidth="1"/>
    <col min="8709" max="8709" width="12.140625" style="125" customWidth="1"/>
    <col min="8710" max="8710" width="10.7109375" style="125" customWidth="1"/>
    <col min="8711" max="8711" width="12.7109375" style="125" bestFit="1" customWidth="1"/>
    <col min="8712" max="8712" width="11.42578125" style="125" bestFit="1" customWidth="1"/>
    <col min="8713" max="8960" width="11.28515625" style="125"/>
    <col min="8961" max="8961" width="50.140625" style="125" customWidth="1"/>
    <col min="8962" max="8962" width="19.42578125" style="125" customWidth="1"/>
    <col min="8963" max="8964" width="8.7109375" style="125" customWidth="1"/>
    <col min="8965" max="8965" width="12.140625" style="125" customWidth="1"/>
    <col min="8966" max="8966" width="10.7109375" style="125" customWidth="1"/>
    <col min="8967" max="8967" width="12.7109375" style="125" bestFit="1" customWidth="1"/>
    <col min="8968" max="8968" width="11.42578125" style="125" bestFit="1" customWidth="1"/>
    <col min="8969" max="9216" width="11.28515625" style="125"/>
    <col min="9217" max="9217" width="50.140625" style="125" customWidth="1"/>
    <col min="9218" max="9218" width="19.42578125" style="125" customWidth="1"/>
    <col min="9219" max="9220" width="8.7109375" style="125" customWidth="1"/>
    <col min="9221" max="9221" width="12.140625" style="125" customWidth="1"/>
    <col min="9222" max="9222" width="10.7109375" style="125" customWidth="1"/>
    <col min="9223" max="9223" width="12.7109375" style="125" bestFit="1" customWidth="1"/>
    <col min="9224" max="9224" width="11.42578125" style="125" bestFit="1" customWidth="1"/>
    <col min="9225" max="9472" width="11.28515625" style="125"/>
    <col min="9473" max="9473" width="50.140625" style="125" customWidth="1"/>
    <col min="9474" max="9474" width="19.42578125" style="125" customWidth="1"/>
    <col min="9475" max="9476" width="8.7109375" style="125" customWidth="1"/>
    <col min="9477" max="9477" width="12.140625" style="125" customWidth="1"/>
    <col min="9478" max="9478" width="10.7109375" style="125" customWidth="1"/>
    <col min="9479" max="9479" width="12.7109375" style="125" bestFit="1" customWidth="1"/>
    <col min="9480" max="9480" width="11.42578125" style="125" bestFit="1" customWidth="1"/>
    <col min="9481" max="9728" width="11.28515625" style="125"/>
    <col min="9729" max="9729" width="50.140625" style="125" customWidth="1"/>
    <col min="9730" max="9730" width="19.42578125" style="125" customWidth="1"/>
    <col min="9731" max="9732" width="8.7109375" style="125" customWidth="1"/>
    <col min="9733" max="9733" width="12.140625" style="125" customWidth="1"/>
    <col min="9734" max="9734" width="10.7109375" style="125" customWidth="1"/>
    <col min="9735" max="9735" width="12.7109375" style="125" bestFit="1" customWidth="1"/>
    <col min="9736" max="9736" width="11.42578125" style="125" bestFit="1" customWidth="1"/>
    <col min="9737" max="9984" width="11.28515625" style="125"/>
    <col min="9985" max="9985" width="50.140625" style="125" customWidth="1"/>
    <col min="9986" max="9986" width="19.42578125" style="125" customWidth="1"/>
    <col min="9987" max="9988" width="8.7109375" style="125" customWidth="1"/>
    <col min="9989" max="9989" width="12.140625" style="125" customWidth="1"/>
    <col min="9990" max="9990" width="10.7109375" style="125" customWidth="1"/>
    <col min="9991" max="9991" width="12.7109375" style="125" bestFit="1" customWidth="1"/>
    <col min="9992" max="9992" width="11.42578125" style="125" bestFit="1" customWidth="1"/>
    <col min="9993" max="10240" width="11.28515625" style="125"/>
    <col min="10241" max="10241" width="50.140625" style="125" customWidth="1"/>
    <col min="10242" max="10242" width="19.42578125" style="125" customWidth="1"/>
    <col min="10243" max="10244" width="8.7109375" style="125" customWidth="1"/>
    <col min="10245" max="10245" width="12.140625" style="125" customWidth="1"/>
    <col min="10246" max="10246" width="10.7109375" style="125" customWidth="1"/>
    <col min="10247" max="10247" width="12.7109375" style="125" bestFit="1" customWidth="1"/>
    <col min="10248" max="10248" width="11.42578125" style="125" bestFit="1" customWidth="1"/>
    <col min="10249" max="10496" width="11.28515625" style="125"/>
    <col min="10497" max="10497" width="50.140625" style="125" customWidth="1"/>
    <col min="10498" max="10498" width="19.42578125" style="125" customWidth="1"/>
    <col min="10499" max="10500" width="8.7109375" style="125" customWidth="1"/>
    <col min="10501" max="10501" width="12.140625" style="125" customWidth="1"/>
    <col min="10502" max="10502" width="10.7109375" style="125" customWidth="1"/>
    <col min="10503" max="10503" width="12.7109375" style="125" bestFit="1" customWidth="1"/>
    <col min="10504" max="10504" width="11.42578125" style="125" bestFit="1" customWidth="1"/>
    <col min="10505" max="10752" width="11.28515625" style="125"/>
    <col min="10753" max="10753" width="50.140625" style="125" customWidth="1"/>
    <col min="10754" max="10754" width="19.42578125" style="125" customWidth="1"/>
    <col min="10755" max="10756" width="8.7109375" style="125" customWidth="1"/>
    <col min="10757" max="10757" width="12.140625" style="125" customWidth="1"/>
    <col min="10758" max="10758" width="10.7109375" style="125" customWidth="1"/>
    <col min="10759" max="10759" width="12.7109375" style="125" bestFit="1" customWidth="1"/>
    <col min="10760" max="10760" width="11.42578125" style="125" bestFit="1" customWidth="1"/>
    <col min="10761" max="11008" width="11.28515625" style="125"/>
    <col min="11009" max="11009" width="50.140625" style="125" customWidth="1"/>
    <col min="11010" max="11010" width="19.42578125" style="125" customWidth="1"/>
    <col min="11011" max="11012" width="8.7109375" style="125" customWidth="1"/>
    <col min="11013" max="11013" width="12.140625" style="125" customWidth="1"/>
    <col min="11014" max="11014" width="10.7109375" style="125" customWidth="1"/>
    <col min="11015" max="11015" width="12.7109375" style="125" bestFit="1" customWidth="1"/>
    <col min="11016" max="11016" width="11.42578125" style="125" bestFit="1" customWidth="1"/>
    <col min="11017" max="11264" width="11.28515625" style="125"/>
    <col min="11265" max="11265" width="50.140625" style="125" customWidth="1"/>
    <col min="11266" max="11266" width="19.42578125" style="125" customWidth="1"/>
    <col min="11267" max="11268" width="8.7109375" style="125" customWidth="1"/>
    <col min="11269" max="11269" width="12.140625" style="125" customWidth="1"/>
    <col min="11270" max="11270" width="10.7109375" style="125" customWidth="1"/>
    <col min="11271" max="11271" width="12.7109375" style="125" bestFit="1" customWidth="1"/>
    <col min="11272" max="11272" width="11.42578125" style="125" bestFit="1" customWidth="1"/>
    <col min="11273" max="11520" width="11.28515625" style="125"/>
    <col min="11521" max="11521" width="50.140625" style="125" customWidth="1"/>
    <col min="11522" max="11522" width="19.42578125" style="125" customWidth="1"/>
    <col min="11523" max="11524" width="8.7109375" style="125" customWidth="1"/>
    <col min="11525" max="11525" width="12.140625" style="125" customWidth="1"/>
    <col min="11526" max="11526" width="10.7109375" style="125" customWidth="1"/>
    <col min="11527" max="11527" width="12.7109375" style="125" bestFit="1" customWidth="1"/>
    <col min="11528" max="11528" width="11.42578125" style="125" bestFit="1" customWidth="1"/>
    <col min="11529" max="11776" width="11.28515625" style="125"/>
    <col min="11777" max="11777" width="50.140625" style="125" customWidth="1"/>
    <col min="11778" max="11778" width="19.42578125" style="125" customWidth="1"/>
    <col min="11779" max="11780" width="8.7109375" style="125" customWidth="1"/>
    <col min="11781" max="11781" width="12.140625" style="125" customWidth="1"/>
    <col min="11782" max="11782" width="10.7109375" style="125" customWidth="1"/>
    <col min="11783" max="11783" width="12.7109375" style="125" bestFit="1" customWidth="1"/>
    <col min="11784" max="11784" width="11.42578125" style="125" bestFit="1" customWidth="1"/>
    <col min="11785" max="12032" width="11.28515625" style="125"/>
    <col min="12033" max="12033" width="50.140625" style="125" customWidth="1"/>
    <col min="12034" max="12034" width="19.42578125" style="125" customWidth="1"/>
    <col min="12035" max="12036" width="8.7109375" style="125" customWidth="1"/>
    <col min="12037" max="12037" width="12.140625" style="125" customWidth="1"/>
    <col min="12038" max="12038" width="10.7109375" style="125" customWidth="1"/>
    <col min="12039" max="12039" width="12.7109375" style="125" bestFit="1" customWidth="1"/>
    <col min="12040" max="12040" width="11.42578125" style="125" bestFit="1" customWidth="1"/>
    <col min="12041" max="12288" width="11.28515625" style="125"/>
    <col min="12289" max="12289" width="50.140625" style="125" customWidth="1"/>
    <col min="12290" max="12290" width="19.42578125" style="125" customWidth="1"/>
    <col min="12291" max="12292" width="8.7109375" style="125" customWidth="1"/>
    <col min="12293" max="12293" width="12.140625" style="125" customWidth="1"/>
    <col min="12294" max="12294" width="10.7109375" style="125" customWidth="1"/>
    <col min="12295" max="12295" width="12.7109375" style="125" bestFit="1" customWidth="1"/>
    <col min="12296" max="12296" width="11.42578125" style="125" bestFit="1" customWidth="1"/>
    <col min="12297" max="12544" width="11.28515625" style="125"/>
    <col min="12545" max="12545" width="50.140625" style="125" customWidth="1"/>
    <col min="12546" max="12546" width="19.42578125" style="125" customWidth="1"/>
    <col min="12547" max="12548" width="8.7109375" style="125" customWidth="1"/>
    <col min="12549" max="12549" width="12.140625" style="125" customWidth="1"/>
    <col min="12550" max="12550" width="10.7109375" style="125" customWidth="1"/>
    <col min="12551" max="12551" width="12.7109375" style="125" bestFit="1" customWidth="1"/>
    <col min="12552" max="12552" width="11.42578125" style="125" bestFit="1" customWidth="1"/>
    <col min="12553" max="12800" width="11.28515625" style="125"/>
    <col min="12801" max="12801" width="50.140625" style="125" customWidth="1"/>
    <col min="12802" max="12802" width="19.42578125" style="125" customWidth="1"/>
    <col min="12803" max="12804" width="8.7109375" style="125" customWidth="1"/>
    <col min="12805" max="12805" width="12.140625" style="125" customWidth="1"/>
    <col min="12806" max="12806" width="10.7109375" style="125" customWidth="1"/>
    <col min="12807" max="12807" width="12.7109375" style="125" bestFit="1" customWidth="1"/>
    <col min="12808" max="12808" width="11.42578125" style="125" bestFit="1" customWidth="1"/>
    <col min="12809" max="13056" width="11.28515625" style="125"/>
    <col min="13057" max="13057" width="50.140625" style="125" customWidth="1"/>
    <col min="13058" max="13058" width="19.42578125" style="125" customWidth="1"/>
    <col min="13059" max="13060" width="8.7109375" style="125" customWidth="1"/>
    <col min="13061" max="13061" width="12.140625" style="125" customWidth="1"/>
    <col min="13062" max="13062" width="10.7109375" style="125" customWidth="1"/>
    <col min="13063" max="13063" width="12.7109375" style="125" bestFit="1" customWidth="1"/>
    <col min="13064" max="13064" width="11.42578125" style="125" bestFit="1" customWidth="1"/>
    <col min="13065" max="13312" width="11.28515625" style="125"/>
    <col min="13313" max="13313" width="50.140625" style="125" customWidth="1"/>
    <col min="13314" max="13314" width="19.42578125" style="125" customWidth="1"/>
    <col min="13315" max="13316" width="8.7109375" style="125" customWidth="1"/>
    <col min="13317" max="13317" width="12.140625" style="125" customWidth="1"/>
    <col min="13318" max="13318" width="10.7109375" style="125" customWidth="1"/>
    <col min="13319" max="13319" width="12.7109375" style="125" bestFit="1" customWidth="1"/>
    <col min="13320" max="13320" width="11.42578125" style="125" bestFit="1" customWidth="1"/>
    <col min="13321" max="13568" width="11.28515625" style="125"/>
    <col min="13569" max="13569" width="50.140625" style="125" customWidth="1"/>
    <col min="13570" max="13570" width="19.42578125" style="125" customWidth="1"/>
    <col min="13571" max="13572" width="8.7109375" style="125" customWidth="1"/>
    <col min="13573" max="13573" width="12.140625" style="125" customWidth="1"/>
    <col min="13574" max="13574" width="10.7109375" style="125" customWidth="1"/>
    <col min="13575" max="13575" width="12.7109375" style="125" bestFit="1" customWidth="1"/>
    <col min="13576" max="13576" width="11.42578125" style="125" bestFit="1" customWidth="1"/>
    <col min="13577" max="13824" width="11.28515625" style="125"/>
    <col min="13825" max="13825" width="50.140625" style="125" customWidth="1"/>
    <col min="13826" max="13826" width="19.42578125" style="125" customWidth="1"/>
    <col min="13827" max="13828" width="8.7109375" style="125" customWidth="1"/>
    <col min="13829" max="13829" width="12.140625" style="125" customWidth="1"/>
    <col min="13830" max="13830" width="10.7109375" style="125" customWidth="1"/>
    <col min="13831" max="13831" width="12.7109375" style="125" bestFit="1" customWidth="1"/>
    <col min="13832" max="13832" width="11.42578125" style="125" bestFit="1" customWidth="1"/>
    <col min="13833" max="14080" width="11.28515625" style="125"/>
    <col min="14081" max="14081" width="50.140625" style="125" customWidth="1"/>
    <col min="14082" max="14082" width="19.42578125" style="125" customWidth="1"/>
    <col min="14083" max="14084" width="8.7109375" style="125" customWidth="1"/>
    <col min="14085" max="14085" width="12.140625" style="125" customWidth="1"/>
    <col min="14086" max="14086" width="10.7109375" style="125" customWidth="1"/>
    <col min="14087" max="14087" width="12.7109375" style="125" bestFit="1" customWidth="1"/>
    <col min="14088" max="14088" width="11.42578125" style="125" bestFit="1" customWidth="1"/>
    <col min="14089" max="14336" width="11.28515625" style="125"/>
    <col min="14337" max="14337" width="50.140625" style="125" customWidth="1"/>
    <col min="14338" max="14338" width="19.42578125" style="125" customWidth="1"/>
    <col min="14339" max="14340" width="8.7109375" style="125" customWidth="1"/>
    <col min="14341" max="14341" width="12.140625" style="125" customWidth="1"/>
    <col min="14342" max="14342" width="10.7109375" style="125" customWidth="1"/>
    <col min="14343" max="14343" width="12.7109375" style="125" bestFit="1" customWidth="1"/>
    <col min="14344" max="14344" width="11.42578125" style="125" bestFit="1" customWidth="1"/>
    <col min="14345" max="14592" width="11.28515625" style="125"/>
    <col min="14593" max="14593" width="50.140625" style="125" customWidth="1"/>
    <col min="14594" max="14594" width="19.42578125" style="125" customWidth="1"/>
    <col min="14595" max="14596" width="8.7109375" style="125" customWidth="1"/>
    <col min="14597" max="14597" width="12.140625" style="125" customWidth="1"/>
    <col min="14598" max="14598" width="10.7109375" style="125" customWidth="1"/>
    <col min="14599" max="14599" width="12.7109375" style="125" bestFit="1" customWidth="1"/>
    <col min="14600" max="14600" width="11.42578125" style="125" bestFit="1" customWidth="1"/>
    <col min="14601" max="14848" width="11.28515625" style="125"/>
    <col min="14849" max="14849" width="50.140625" style="125" customWidth="1"/>
    <col min="14850" max="14850" width="19.42578125" style="125" customWidth="1"/>
    <col min="14851" max="14852" width="8.7109375" style="125" customWidth="1"/>
    <col min="14853" max="14853" width="12.140625" style="125" customWidth="1"/>
    <col min="14854" max="14854" width="10.7109375" style="125" customWidth="1"/>
    <col min="14855" max="14855" width="12.7109375" style="125" bestFit="1" customWidth="1"/>
    <col min="14856" max="14856" width="11.42578125" style="125" bestFit="1" customWidth="1"/>
    <col min="14857" max="15104" width="11.28515625" style="125"/>
    <col min="15105" max="15105" width="50.140625" style="125" customWidth="1"/>
    <col min="15106" max="15106" width="19.42578125" style="125" customWidth="1"/>
    <col min="15107" max="15108" width="8.7109375" style="125" customWidth="1"/>
    <col min="15109" max="15109" width="12.140625" style="125" customWidth="1"/>
    <col min="15110" max="15110" width="10.7109375" style="125" customWidth="1"/>
    <col min="15111" max="15111" width="12.7109375" style="125" bestFit="1" customWidth="1"/>
    <col min="15112" max="15112" width="11.42578125" style="125" bestFit="1" customWidth="1"/>
    <col min="15113" max="15360" width="11.28515625" style="125"/>
    <col min="15361" max="15361" width="50.140625" style="125" customWidth="1"/>
    <col min="15362" max="15362" width="19.42578125" style="125" customWidth="1"/>
    <col min="15363" max="15364" width="8.7109375" style="125" customWidth="1"/>
    <col min="15365" max="15365" width="12.140625" style="125" customWidth="1"/>
    <col min="15366" max="15366" width="10.7109375" style="125" customWidth="1"/>
    <col min="15367" max="15367" width="12.7109375" style="125" bestFit="1" customWidth="1"/>
    <col min="15368" max="15368" width="11.42578125" style="125" bestFit="1" customWidth="1"/>
    <col min="15369" max="15616" width="11.28515625" style="125"/>
    <col min="15617" max="15617" width="50.140625" style="125" customWidth="1"/>
    <col min="15618" max="15618" width="19.42578125" style="125" customWidth="1"/>
    <col min="15619" max="15620" width="8.7109375" style="125" customWidth="1"/>
    <col min="15621" max="15621" width="12.140625" style="125" customWidth="1"/>
    <col min="15622" max="15622" width="10.7109375" style="125" customWidth="1"/>
    <col min="15623" max="15623" width="12.7109375" style="125" bestFit="1" customWidth="1"/>
    <col min="15624" max="15624" width="11.42578125" style="125" bestFit="1" customWidth="1"/>
    <col min="15625" max="15872" width="11.28515625" style="125"/>
    <col min="15873" max="15873" width="50.140625" style="125" customWidth="1"/>
    <col min="15874" max="15874" width="19.42578125" style="125" customWidth="1"/>
    <col min="15875" max="15876" width="8.7109375" style="125" customWidth="1"/>
    <col min="15877" max="15877" width="12.140625" style="125" customWidth="1"/>
    <col min="15878" max="15878" width="10.7109375" style="125" customWidth="1"/>
    <col min="15879" max="15879" width="12.7109375" style="125" bestFit="1" customWidth="1"/>
    <col min="15880" max="15880" width="11.42578125" style="125" bestFit="1" customWidth="1"/>
    <col min="15881" max="16128" width="11.28515625" style="125"/>
    <col min="16129" max="16129" width="50.140625" style="125" customWidth="1"/>
    <col min="16130" max="16130" width="19.42578125" style="125" customWidth="1"/>
    <col min="16131" max="16132" width="8.7109375" style="125" customWidth="1"/>
    <col min="16133" max="16133" width="12.140625" style="125" customWidth="1"/>
    <col min="16134" max="16134" width="10.7109375" style="125" customWidth="1"/>
    <col min="16135" max="16135" width="12.7109375" style="125" bestFit="1" customWidth="1"/>
    <col min="16136" max="16136" width="11.42578125" style="125" bestFit="1" customWidth="1"/>
    <col min="16137" max="16384" width="11.28515625" style="125"/>
  </cols>
  <sheetData>
    <row r="1" spans="1:7" s="69" customFormat="1" ht="21" customHeight="1">
      <c r="A1" s="231" t="s">
        <v>64</v>
      </c>
      <c r="B1" s="232"/>
      <c r="C1" s="233"/>
      <c r="D1" s="233"/>
      <c r="E1" s="234"/>
      <c r="F1" s="234"/>
    </row>
    <row r="2" spans="1:7" s="69" customFormat="1" ht="15" customHeight="1">
      <c r="A2" s="161"/>
      <c r="B2" s="197"/>
      <c r="C2" s="396" t="s">
        <v>62</v>
      </c>
      <c r="D2" s="396"/>
      <c r="E2" s="396"/>
      <c r="F2" s="396"/>
    </row>
    <row r="3" spans="1:7" s="69" customFormat="1" ht="15" customHeight="1" thickBot="1">
      <c r="A3" s="200"/>
      <c r="B3" s="326" t="s">
        <v>16</v>
      </c>
      <c r="C3" s="352">
        <v>2018</v>
      </c>
      <c r="D3" s="353">
        <v>2017</v>
      </c>
      <c r="E3" s="201" t="s">
        <v>56</v>
      </c>
      <c r="F3" s="201" t="s">
        <v>63</v>
      </c>
    </row>
    <row r="4" spans="1:7" s="122" customFormat="1" ht="15" customHeight="1">
      <c r="A4" s="304" t="s">
        <v>48</v>
      </c>
      <c r="B4" s="202"/>
      <c r="C4" s="203">
        <v>2.84</v>
      </c>
      <c r="D4" s="204">
        <v>2.52</v>
      </c>
      <c r="E4" s="204">
        <f>+C4-D4</f>
        <v>0.31999999999999984</v>
      </c>
      <c r="F4" s="205">
        <f>+E4/D4*100</f>
        <v>12.698412698412692</v>
      </c>
    </row>
    <row r="5" spans="1:7" ht="15.75" customHeight="1">
      <c r="A5" s="119" t="s">
        <v>65</v>
      </c>
      <c r="B5" s="123"/>
      <c r="C5" s="165">
        <v>13.29</v>
      </c>
      <c r="D5" s="124">
        <v>13.86</v>
      </c>
      <c r="E5" s="109">
        <f t="shared" ref="E5:E21" si="0">+C5-D5</f>
        <v>-0.57000000000000028</v>
      </c>
      <c r="F5" s="110">
        <f t="shared" ref="F5:F21" si="1">+E5/D5*100</f>
        <v>-4.1125541125541147</v>
      </c>
    </row>
    <row r="6" spans="1:7" ht="15.75" customHeight="1">
      <c r="A6" s="119" t="s">
        <v>66</v>
      </c>
      <c r="B6" s="123"/>
      <c r="C6" s="165">
        <v>6.48</v>
      </c>
      <c r="D6" s="124">
        <v>7.49</v>
      </c>
      <c r="E6" s="109">
        <f t="shared" si="0"/>
        <v>-1.0099999999999998</v>
      </c>
      <c r="F6" s="110">
        <f t="shared" si="1"/>
        <v>-13.484646194926567</v>
      </c>
    </row>
    <row r="7" spans="1:7" ht="15.75" customHeight="1">
      <c r="A7" s="119" t="s">
        <v>67</v>
      </c>
      <c r="B7" s="123"/>
      <c r="C7" s="165">
        <v>1.8</v>
      </c>
      <c r="D7" s="124">
        <v>2.38</v>
      </c>
      <c r="E7" s="109">
        <f t="shared" si="0"/>
        <v>-0.57999999999999985</v>
      </c>
      <c r="F7" s="110">
        <f t="shared" si="1"/>
        <v>-24.369747899159659</v>
      </c>
    </row>
    <row r="8" spans="1:7" ht="15.75" customHeight="1">
      <c r="A8" s="119" t="s">
        <v>68</v>
      </c>
      <c r="B8" s="123"/>
      <c r="C8" s="165">
        <v>2.4</v>
      </c>
      <c r="D8" s="124">
        <v>2.5</v>
      </c>
      <c r="E8" s="109">
        <f t="shared" si="0"/>
        <v>-0.10000000000000009</v>
      </c>
      <c r="F8" s="110">
        <f t="shared" si="1"/>
        <v>-4.0000000000000036</v>
      </c>
      <c r="G8" s="126"/>
    </row>
    <row r="9" spans="1:7" ht="15.75" customHeight="1">
      <c r="A9" s="119" t="s">
        <v>69</v>
      </c>
      <c r="B9" s="123"/>
      <c r="C9" s="165">
        <v>3.74</v>
      </c>
      <c r="D9" s="124">
        <v>4.0599999999999996</v>
      </c>
      <c r="E9" s="109">
        <f t="shared" si="0"/>
        <v>-0.3199999999999994</v>
      </c>
      <c r="F9" s="110">
        <f t="shared" si="1"/>
        <v>-7.8817733990147643</v>
      </c>
    </row>
    <row r="10" spans="1:7" ht="15.75" customHeight="1">
      <c r="A10" s="119" t="s">
        <v>50</v>
      </c>
      <c r="B10" s="123"/>
      <c r="C10" s="165">
        <v>1.02</v>
      </c>
      <c r="D10" s="124">
        <v>1.29</v>
      </c>
      <c r="E10" s="109">
        <f t="shared" si="0"/>
        <v>-0.27</v>
      </c>
      <c r="F10" s="110">
        <f t="shared" si="1"/>
        <v>-20.930232558139537</v>
      </c>
    </row>
    <row r="11" spans="1:7" ht="15.75" customHeight="1">
      <c r="A11" s="305" t="s">
        <v>49</v>
      </c>
      <c r="B11" s="127"/>
      <c r="C11" s="198">
        <v>0.02</v>
      </c>
      <c r="D11" s="128">
        <v>0.02</v>
      </c>
      <c r="E11" s="109">
        <f t="shared" si="0"/>
        <v>0</v>
      </c>
      <c r="F11" s="129"/>
    </row>
    <row r="12" spans="1:7" ht="15.75" customHeight="1">
      <c r="A12" s="119" t="s">
        <v>71</v>
      </c>
      <c r="B12" s="123"/>
      <c r="C12" s="165">
        <v>1.42</v>
      </c>
      <c r="D12" s="124">
        <v>1.22</v>
      </c>
      <c r="E12" s="109">
        <f t="shared" si="0"/>
        <v>0.19999999999999996</v>
      </c>
      <c r="F12" s="110">
        <f t="shared" si="1"/>
        <v>16.393442622950815</v>
      </c>
    </row>
    <row r="13" spans="1:7" s="130" customFormat="1" ht="15.75" customHeight="1">
      <c r="A13" s="119" t="s">
        <v>72</v>
      </c>
      <c r="B13" s="123"/>
      <c r="C13" s="165">
        <f>2.38+0.73</f>
        <v>3.11</v>
      </c>
      <c r="D13" s="124">
        <v>3.65</v>
      </c>
      <c r="E13" s="109">
        <f t="shared" si="0"/>
        <v>-0.54</v>
      </c>
      <c r="F13" s="110">
        <f t="shared" si="1"/>
        <v>-14.794520547945206</v>
      </c>
    </row>
    <row r="14" spans="1:7" s="130" customFormat="1" ht="15.75" customHeight="1">
      <c r="A14" s="257" t="s">
        <v>73</v>
      </c>
      <c r="B14" s="206"/>
      <c r="C14" s="207">
        <f>0.18+0.9+1.6</f>
        <v>2.68</v>
      </c>
      <c r="D14" s="208">
        <v>1.01</v>
      </c>
      <c r="E14" s="209">
        <f t="shared" si="0"/>
        <v>1.6700000000000002</v>
      </c>
      <c r="F14" s="210" t="s">
        <v>70</v>
      </c>
    </row>
    <row r="15" spans="1:7" s="122" customFormat="1" ht="15" customHeight="1">
      <c r="A15" s="306" t="s">
        <v>74</v>
      </c>
      <c r="B15" s="211"/>
      <c r="C15" s="212">
        <f>SUM(C5:C14)</f>
        <v>35.96</v>
      </c>
      <c r="D15" s="213">
        <f>SUM(D5:D14)</f>
        <v>37.479999999999997</v>
      </c>
      <c r="E15" s="213">
        <f t="shared" si="0"/>
        <v>-1.519999999999996</v>
      </c>
      <c r="F15" s="214">
        <f t="shared" si="1"/>
        <v>-4.055496264674483</v>
      </c>
    </row>
    <row r="16" spans="1:7" s="122" customFormat="1" ht="15" customHeight="1">
      <c r="A16" s="306" t="s">
        <v>119</v>
      </c>
      <c r="B16" s="211"/>
      <c r="C16" s="212">
        <f>+C4+C15</f>
        <v>38.799999999999997</v>
      </c>
      <c r="D16" s="213">
        <f>+D4+D15</f>
        <v>40</v>
      </c>
      <c r="E16" s="213">
        <f t="shared" si="0"/>
        <v>-1.2000000000000028</v>
      </c>
      <c r="F16" s="214">
        <f t="shared" si="1"/>
        <v>-3.0000000000000071</v>
      </c>
    </row>
    <row r="17" spans="1:6" s="130" customFormat="1" ht="15" customHeight="1">
      <c r="A17" s="119" t="s">
        <v>75</v>
      </c>
      <c r="B17" s="131"/>
      <c r="C17" s="199">
        <v>0.38</v>
      </c>
      <c r="D17" s="109">
        <v>0.83</v>
      </c>
      <c r="E17" s="109">
        <f t="shared" si="0"/>
        <v>-0.44999999999999996</v>
      </c>
      <c r="F17" s="132">
        <f t="shared" si="1"/>
        <v>-54.216867469879517</v>
      </c>
    </row>
    <row r="18" spans="1:6" ht="15" customHeight="1">
      <c r="A18" s="119" t="s">
        <v>76</v>
      </c>
      <c r="B18" s="131"/>
      <c r="C18" s="199">
        <v>-7.0000000000000007E-2</v>
      </c>
      <c r="D18" s="109">
        <v>-0.3</v>
      </c>
      <c r="E18" s="109">
        <f t="shared" si="0"/>
        <v>0.22999999999999998</v>
      </c>
      <c r="F18" s="132">
        <f>-E18/D18*100</f>
        <v>76.666666666666657</v>
      </c>
    </row>
    <row r="19" spans="1:6" s="133" customFormat="1" ht="15" customHeight="1">
      <c r="A19" s="306" t="s">
        <v>77</v>
      </c>
      <c r="B19" s="211"/>
      <c r="C19" s="212">
        <f>SUM(C16:C18)</f>
        <v>39.11</v>
      </c>
      <c r="D19" s="213">
        <f>SUM(D16:D18)</f>
        <v>40.53</v>
      </c>
      <c r="E19" s="213">
        <f t="shared" si="0"/>
        <v>-1.4200000000000017</v>
      </c>
      <c r="F19" s="214">
        <f t="shared" si="1"/>
        <v>-3.5035775968418497</v>
      </c>
    </row>
    <row r="20" spans="1:6" s="134" customFormat="1" ht="15" customHeight="1">
      <c r="A20" s="307" t="s">
        <v>78</v>
      </c>
      <c r="B20" s="223"/>
      <c r="C20" s="224">
        <v>1.41</v>
      </c>
      <c r="D20" s="225">
        <v>1.38</v>
      </c>
      <c r="E20" s="226">
        <f t="shared" si="0"/>
        <v>3.0000000000000027E-2</v>
      </c>
      <c r="F20" s="227">
        <f t="shared" si="1"/>
        <v>2.173913043478263</v>
      </c>
    </row>
    <row r="21" spans="1:6" s="133" customFormat="1" ht="17.25" customHeight="1" thickBot="1">
      <c r="A21" s="308" t="s">
        <v>79</v>
      </c>
      <c r="B21" s="216"/>
      <c r="C21" s="217">
        <f>SUM(C19:C20)</f>
        <v>40.519999999999996</v>
      </c>
      <c r="D21" s="218">
        <f>SUM(D19:D20)</f>
        <v>41.910000000000004</v>
      </c>
      <c r="E21" s="219">
        <f t="shared" si="0"/>
        <v>-1.3900000000000077</v>
      </c>
      <c r="F21" s="220">
        <f t="shared" si="1"/>
        <v>-3.3166308756860117</v>
      </c>
    </row>
    <row r="22" spans="1:6" ht="5.25" customHeight="1" thickTop="1">
      <c r="C22" s="137"/>
      <c r="D22" s="137"/>
      <c r="E22" s="138"/>
      <c r="F22" s="137"/>
    </row>
    <row r="23" spans="1:6" ht="15" customHeight="1">
      <c r="A23" s="139"/>
      <c r="B23" s="140"/>
      <c r="C23" s="141"/>
      <c r="D23" s="142"/>
      <c r="E23" s="143"/>
      <c r="F23" s="144"/>
    </row>
    <row r="24" spans="1:6" ht="15" customHeight="1">
      <c r="C24" s="137"/>
      <c r="D24" s="137"/>
      <c r="E24" s="138"/>
      <c r="F24" s="137"/>
    </row>
    <row r="25" spans="1:6" ht="15" customHeight="1">
      <c r="C25" s="137"/>
      <c r="D25" s="145"/>
      <c r="E25" s="138"/>
      <c r="F25" s="137"/>
    </row>
    <row r="26" spans="1:6" ht="15" customHeight="1">
      <c r="A26" s="146"/>
      <c r="B26" s="147"/>
      <c r="C26" s="137"/>
      <c r="D26" s="137"/>
      <c r="E26" s="138"/>
      <c r="F26" s="137"/>
    </row>
    <row r="27" spans="1:6" ht="15" customHeight="1">
      <c r="A27" s="146"/>
      <c r="B27" s="147"/>
      <c r="C27" s="148"/>
      <c r="D27" s="149"/>
      <c r="E27" s="138"/>
      <c r="F27" s="137"/>
    </row>
    <row r="28" spans="1:6" ht="15" customHeight="1">
      <c r="A28" s="146"/>
      <c r="B28" s="147"/>
      <c r="C28" s="137"/>
      <c r="D28" s="137"/>
      <c r="E28" s="138"/>
      <c r="F28" s="137"/>
    </row>
    <row r="29" spans="1:6" ht="15" customHeight="1">
      <c r="A29" s="146"/>
      <c r="B29" s="147"/>
      <c r="C29" s="137"/>
      <c r="D29" s="148"/>
      <c r="E29" s="138"/>
      <c r="F29" s="137"/>
    </row>
    <row r="30" spans="1:6" ht="15" customHeight="1">
      <c r="A30" s="146"/>
      <c r="B30" s="147"/>
      <c r="C30" s="137"/>
      <c r="D30" s="137"/>
      <c r="E30" s="138"/>
      <c r="F30" s="137"/>
    </row>
    <row r="31" spans="1:6" ht="15" customHeight="1">
      <c r="A31" s="146"/>
      <c r="B31" s="147"/>
      <c r="C31" s="137"/>
      <c r="D31" s="137"/>
      <c r="E31" s="138"/>
      <c r="F31" s="137"/>
    </row>
    <row r="32" spans="1:6" ht="15" customHeight="1">
      <c r="A32" s="150"/>
      <c r="B32" s="151"/>
      <c r="C32" s="137"/>
      <c r="D32" s="137"/>
      <c r="E32" s="138"/>
      <c r="F32" s="137"/>
    </row>
    <row r="33" spans="3:6" ht="15" customHeight="1">
      <c r="C33" s="137"/>
      <c r="D33" s="137"/>
      <c r="E33" s="138"/>
      <c r="F33" s="137"/>
    </row>
    <row r="34" spans="3:6" ht="15" customHeight="1">
      <c r="C34" s="137"/>
      <c r="D34" s="137"/>
      <c r="E34" s="138"/>
      <c r="F34" s="137"/>
    </row>
    <row r="35" spans="3:6" ht="15" customHeight="1">
      <c r="C35" s="137"/>
      <c r="D35" s="137"/>
      <c r="E35" s="138"/>
      <c r="F35" s="137"/>
    </row>
    <row r="36" spans="3:6" ht="15" customHeight="1">
      <c r="C36" s="137"/>
      <c r="D36" s="137"/>
      <c r="E36" s="138"/>
      <c r="F36" s="137"/>
    </row>
    <row r="37" spans="3:6" ht="15" customHeight="1">
      <c r="C37" s="137"/>
      <c r="D37" s="137"/>
      <c r="E37" s="138"/>
      <c r="F37" s="137"/>
    </row>
    <row r="38" spans="3:6" ht="15" customHeight="1">
      <c r="C38" s="137"/>
      <c r="D38" s="137"/>
      <c r="E38" s="138"/>
      <c r="F38" s="137"/>
    </row>
    <row r="39" spans="3:6" ht="15" customHeight="1">
      <c r="C39" s="137"/>
      <c r="D39" s="137"/>
      <c r="E39" s="138"/>
      <c r="F39" s="137"/>
    </row>
    <row r="40" spans="3:6" ht="15" customHeight="1">
      <c r="C40" s="137"/>
      <c r="D40" s="137"/>
      <c r="E40" s="138"/>
      <c r="F40" s="137"/>
    </row>
    <row r="41" spans="3:6" ht="15" customHeight="1">
      <c r="C41" s="137"/>
      <c r="D41" s="137"/>
      <c r="E41" s="138"/>
      <c r="F41" s="137"/>
    </row>
    <row r="42" spans="3:6" ht="15" customHeight="1">
      <c r="C42" s="137"/>
      <c r="D42" s="137"/>
      <c r="E42" s="138"/>
      <c r="F42" s="137"/>
    </row>
    <row r="43" spans="3:6" ht="15" customHeight="1">
      <c r="C43" s="137"/>
      <c r="D43" s="137"/>
      <c r="E43" s="138"/>
      <c r="F43" s="137"/>
    </row>
    <row r="44" spans="3:6" ht="15" customHeight="1">
      <c r="C44" s="137"/>
      <c r="D44" s="137"/>
      <c r="E44" s="138"/>
      <c r="F44" s="137"/>
    </row>
    <row r="45" spans="3:6" ht="15" customHeight="1">
      <c r="C45" s="137"/>
      <c r="D45" s="137"/>
      <c r="E45" s="138"/>
      <c r="F45" s="137"/>
    </row>
    <row r="46" spans="3:6" ht="15" customHeight="1">
      <c r="C46" s="137"/>
      <c r="D46" s="137"/>
      <c r="E46" s="138"/>
      <c r="F46" s="137"/>
    </row>
    <row r="47" spans="3:6" ht="15" customHeight="1">
      <c r="C47" s="137"/>
      <c r="D47" s="137"/>
      <c r="E47" s="138"/>
      <c r="F47" s="137"/>
    </row>
    <row r="48" spans="3:6" ht="15" customHeight="1">
      <c r="C48" s="137"/>
      <c r="D48" s="137"/>
      <c r="E48" s="138"/>
      <c r="F48" s="137"/>
    </row>
    <row r="49" spans="3:6" ht="15" customHeight="1">
      <c r="C49" s="137"/>
      <c r="D49" s="137"/>
      <c r="E49" s="138"/>
      <c r="F49" s="137"/>
    </row>
  </sheetData>
  <mergeCells count="1">
    <mergeCell ref="C2:F2"/>
  </mergeCells>
  <pageMargins left="0.14000000000000001" right="0.1" top="0.17" bottom="0.14000000000000001" header="0.5" footer="0.09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6"/>
  <sheetViews>
    <sheetView showGridLines="0" workbookViewId="0">
      <selection activeCell="H32" sqref="H32:I32"/>
    </sheetView>
  </sheetViews>
  <sheetFormatPr defaultRowHeight="15"/>
  <cols>
    <col min="1" max="1" width="51.28515625" customWidth="1"/>
    <col min="2" max="2" width="19.7109375" customWidth="1"/>
    <col min="3" max="5" width="12.85546875" customWidth="1"/>
    <col min="6" max="6" width="12.140625" customWidth="1"/>
  </cols>
  <sheetData>
    <row r="3" spans="1:6" ht="15" customHeight="1">
      <c r="C3" s="389" t="s">
        <v>61</v>
      </c>
      <c r="D3" s="389"/>
      <c r="E3" s="375"/>
    </row>
    <row r="4" spans="1:6" ht="15" customHeight="1" thickBot="1">
      <c r="A4" s="395"/>
      <c r="B4" s="395"/>
      <c r="C4" s="2">
        <v>2018</v>
      </c>
      <c r="D4" s="1">
        <v>2017</v>
      </c>
      <c r="E4" s="1" t="s">
        <v>56</v>
      </c>
      <c r="F4" s="1" t="s">
        <v>63</v>
      </c>
    </row>
    <row r="5" spans="1:6" ht="15" customHeight="1">
      <c r="A5" s="36" t="s">
        <v>12</v>
      </c>
      <c r="B5" s="316" t="s">
        <v>13</v>
      </c>
      <c r="C5" s="111">
        <v>242.4</v>
      </c>
      <c r="D5" s="112">
        <v>206</v>
      </c>
      <c r="E5" s="112">
        <f>+C5-D5</f>
        <v>36.400000000000006</v>
      </c>
      <c r="F5" s="373">
        <f>+E5/D5*100</f>
        <v>17.669902912621364</v>
      </c>
    </row>
    <row r="6" spans="1:6" ht="15" customHeight="1">
      <c r="A6" s="36" t="s">
        <v>14</v>
      </c>
      <c r="B6" s="317"/>
      <c r="C6" s="111">
        <v>225.3</v>
      </c>
      <c r="D6" s="112">
        <v>180</v>
      </c>
      <c r="E6" s="112">
        <f t="shared" ref="E6:E15" si="0">+C6-D6</f>
        <v>45.300000000000011</v>
      </c>
      <c r="F6" s="373">
        <f t="shared" ref="F6:F15" si="1">+E6/D6*100</f>
        <v>25.166666666666671</v>
      </c>
    </row>
    <row r="7" spans="1:6" ht="15" customHeight="1">
      <c r="A7" s="37" t="s">
        <v>15</v>
      </c>
      <c r="B7" s="315" t="s">
        <v>16</v>
      </c>
      <c r="C7" s="29"/>
      <c r="D7" s="23"/>
      <c r="E7" s="23"/>
      <c r="F7" s="23"/>
    </row>
    <row r="8" spans="1:6" ht="17.25" customHeight="1">
      <c r="A8" s="38" t="s">
        <v>17</v>
      </c>
      <c r="B8" s="315"/>
      <c r="C8" s="4">
        <v>20.96</v>
      </c>
      <c r="D8" s="23">
        <v>19.880000000000003</v>
      </c>
      <c r="E8" s="381">
        <f t="shared" si="0"/>
        <v>1.0799999999999983</v>
      </c>
      <c r="F8" s="5">
        <f t="shared" si="1"/>
        <v>5.4325955734406346</v>
      </c>
    </row>
    <row r="9" spans="1:6" ht="17.25" customHeight="1">
      <c r="A9" s="3" t="s">
        <v>18</v>
      </c>
      <c r="B9" s="318"/>
      <c r="C9" s="4">
        <v>15.419999999999998</v>
      </c>
      <c r="D9" s="39">
        <v>19.759999999999998</v>
      </c>
      <c r="E9" s="377">
        <f t="shared" si="0"/>
        <v>-4.34</v>
      </c>
      <c r="F9" s="5">
        <f t="shared" si="1"/>
        <v>-21.963562753036438</v>
      </c>
    </row>
    <row r="10" spans="1:6" s="6" customFormat="1" ht="17.25" customHeight="1">
      <c r="A10" s="40" t="s">
        <v>19</v>
      </c>
      <c r="B10" s="318"/>
      <c r="C10" s="41">
        <v>1.38</v>
      </c>
      <c r="D10" s="42">
        <v>1.93</v>
      </c>
      <c r="E10" s="378">
        <f t="shared" si="0"/>
        <v>-0.55000000000000004</v>
      </c>
      <c r="F10" s="43">
        <f t="shared" si="1"/>
        <v>-28.497409326424872</v>
      </c>
    </row>
    <row r="11" spans="1:6" s="6" customFormat="1" ht="17.25" customHeight="1">
      <c r="A11" s="44" t="s">
        <v>57</v>
      </c>
      <c r="B11" s="318"/>
      <c r="C11" s="41">
        <v>14.04</v>
      </c>
      <c r="D11" s="42">
        <v>17.829999999999998</v>
      </c>
      <c r="E11" s="378">
        <f t="shared" si="0"/>
        <v>-3.7899999999999991</v>
      </c>
      <c r="F11" s="43">
        <f t="shared" si="1"/>
        <v>-21.256309590577676</v>
      </c>
    </row>
    <row r="12" spans="1:6" ht="15" customHeight="1">
      <c r="A12" s="3" t="s">
        <v>20</v>
      </c>
      <c r="B12" s="318"/>
      <c r="C12" s="4">
        <v>4.1399999999999997</v>
      </c>
      <c r="D12" s="39">
        <v>2.27</v>
      </c>
      <c r="E12" s="381">
        <f t="shared" si="0"/>
        <v>1.8699999999999997</v>
      </c>
      <c r="F12" s="5">
        <f t="shared" si="1"/>
        <v>82.378854625550645</v>
      </c>
    </row>
    <row r="13" spans="1:6" s="9" customFormat="1" ht="15" customHeight="1">
      <c r="A13" s="8" t="s">
        <v>21</v>
      </c>
      <c r="B13" s="319"/>
      <c r="C13" s="116">
        <v>40.519999999999996</v>
      </c>
      <c r="D13" s="117">
        <v>41.91</v>
      </c>
      <c r="E13" s="379">
        <f t="shared" si="0"/>
        <v>-1.3900000000000006</v>
      </c>
      <c r="F13" s="118">
        <f t="shared" si="1"/>
        <v>-3.3166308756859957</v>
      </c>
    </row>
    <row r="14" spans="1:6" s="6" customFormat="1" ht="15" customHeight="1">
      <c r="A14" s="40" t="s">
        <v>59</v>
      </c>
      <c r="B14" s="318"/>
      <c r="C14" s="372">
        <v>5.4</v>
      </c>
      <c r="D14" s="42">
        <v>3.5</v>
      </c>
      <c r="E14" s="382">
        <f t="shared" si="0"/>
        <v>1.9000000000000004</v>
      </c>
      <c r="F14" s="374">
        <f t="shared" si="1"/>
        <v>54.285714285714292</v>
      </c>
    </row>
    <row r="15" spans="1:6" s="9" customFormat="1" ht="15" customHeight="1" thickBot="1">
      <c r="A15" s="45" t="s">
        <v>22</v>
      </c>
      <c r="B15" s="320" t="s">
        <v>23</v>
      </c>
      <c r="C15" s="46">
        <v>17.709999999999997</v>
      </c>
      <c r="D15" s="115">
        <v>17.759999999999998</v>
      </c>
      <c r="E15" s="380">
        <f t="shared" si="0"/>
        <v>-5.0000000000000711E-2</v>
      </c>
      <c r="F15" s="47">
        <f t="shared" si="1"/>
        <v>-0.28153153153153554</v>
      </c>
    </row>
    <row r="16" spans="1:6" ht="6.75" customHeight="1" thickTop="1"/>
  </sheetData>
  <mergeCells count="2">
    <mergeCell ref="C3:D3"/>
    <mergeCell ref="A4:B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zoomScaleNormal="100" workbookViewId="0">
      <selection activeCell="G31" sqref="G31"/>
    </sheetView>
  </sheetViews>
  <sheetFormatPr defaultRowHeight="15" customHeight="1"/>
  <cols>
    <col min="1" max="1" width="51.28515625" style="155" customWidth="1"/>
    <col min="2" max="2" width="19.7109375" style="159" customWidth="1"/>
    <col min="3" max="4" width="12.85546875" style="157" customWidth="1"/>
    <col min="5" max="5" width="12.140625" style="157" customWidth="1"/>
    <col min="6" max="6" width="12.140625" style="158" customWidth="1"/>
    <col min="7" max="7" width="6.28515625" style="155" customWidth="1"/>
    <col min="8" max="256" width="9.140625" style="155"/>
    <col min="257" max="257" width="55.7109375" style="155" customWidth="1"/>
    <col min="258" max="258" width="16" style="155" customWidth="1"/>
    <col min="259" max="262" width="9.7109375" style="155" customWidth="1"/>
    <col min="263" max="263" width="6.28515625" style="155" customWidth="1"/>
    <col min="264" max="512" width="9.140625" style="155"/>
    <col min="513" max="513" width="55.7109375" style="155" customWidth="1"/>
    <col min="514" max="514" width="16" style="155" customWidth="1"/>
    <col min="515" max="518" width="9.7109375" style="155" customWidth="1"/>
    <col min="519" max="519" width="6.28515625" style="155" customWidth="1"/>
    <col min="520" max="768" width="9.140625" style="155"/>
    <col min="769" max="769" width="55.7109375" style="155" customWidth="1"/>
    <col min="770" max="770" width="16" style="155" customWidth="1"/>
    <col min="771" max="774" width="9.7109375" style="155" customWidth="1"/>
    <col min="775" max="775" width="6.28515625" style="155" customWidth="1"/>
    <col min="776" max="1024" width="9.140625" style="155"/>
    <col min="1025" max="1025" width="55.7109375" style="155" customWidth="1"/>
    <col min="1026" max="1026" width="16" style="155" customWidth="1"/>
    <col min="1027" max="1030" width="9.7109375" style="155" customWidth="1"/>
    <col min="1031" max="1031" width="6.28515625" style="155" customWidth="1"/>
    <col min="1032" max="1280" width="9.140625" style="155"/>
    <col min="1281" max="1281" width="55.7109375" style="155" customWidth="1"/>
    <col min="1282" max="1282" width="16" style="155" customWidth="1"/>
    <col min="1283" max="1286" width="9.7109375" style="155" customWidth="1"/>
    <col min="1287" max="1287" width="6.28515625" style="155" customWidth="1"/>
    <col min="1288" max="1536" width="9.140625" style="155"/>
    <col min="1537" max="1537" width="55.7109375" style="155" customWidth="1"/>
    <col min="1538" max="1538" width="16" style="155" customWidth="1"/>
    <col min="1539" max="1542" width="9.7109375" style="155" customWidth="1"/>
    <col min="1543" max="1543" width="6.28515625" style="155" customWidth="1"/>
    <col min="1544" max="1792" width="9.140625" style="155"/>
    <col min="1793" max="1793" width="55.7109375" style="155" customWidth="1"/>
    <col min="1794" max="1794" width="16" style="155" customWidth="1"/>
    <col min="1795" max="1798" width="9.7109375" style="155" customWidth="1"/>
    <col min="1799" max="1799" width="6.28515625" style="155" customWidth="1"/>
    <col min="1800" max="2048" width="9.140625" style="155"/>
    <col min="2049" max="2049" width="55.7109375" style="155" customWidth="1"/>
    <col min="2050" max="2050" width="16" style="155" customWidth="1"/>
    <col min="2051" max="2054" width="9.7109375" style="155" customWidth="1"/>
    <col min="2055" max="2055" width="6.28515625" style="155" customWidth="1"/>
    <col min="2056" max="2304" width="9.140625" style="155"/>
    <col min="2305" max="2305" width="55.7109375" style="155" customWidth="1"/>
    <col min="2306" max="2306" width="16" style="155" customWidth="1"/>
    <col min="2307" max="2310" width="9.7109375" style="155" customWidth="1"/>
    <col min="2311" max="2311" width="6.28515625" style="155" customWidth="1"/>
    <col min="2312" max="2560" width="9.140625" style="155"/>
    <col min="2561" max="2561" width="55.7109375" style="155" customWidth="1"/>
    <col min="2562" max="2562" width="16" style="155" customWidth="1"/>
    <col min="2563" max="2566" width="9.7109375" style="155" customWidth="1"/>
    <col min="2567" max="2567" width="6.28515625" style="155" customWidth="1"/>
    <col min="2568" max="2816" width="9.140625" style="155"/>
    <col min="2817" max="2817" width="55.7109375" style="155" customWidth="1"/>
    <col min="2818" max="2818" width="16" style="155" customWidth="1"/>
    <col min="2819" max="2822" width="9.7109375" style="155" customWidth="1"/>
    <col min="2823" max="2823" width="6.28515625" style="155" customWidth="1"/>
    <col min="2824" max="3072" width="9.140625" style="155"/>
    <col min="3073" max="3073" width="55.7109375" style="155" customWidth="1"/>
    <col min="3074" max="3074" width="16" style="155" customWidth="1"/>
    <col min="3075" max="3078" width="9.7109375" style="155" customWidth="1"/>
    <col min="3079" max="3079" width="6.28515625" style="155" customWidth="1"/>
    <col min="3080" max="3328" width="9.140625" style="155"/>
    <col min="3329" max="3329" width="55.7109375" style="155" customWidth="1"/>
    <col min="3330" max="3330" width="16" style="155" customWidth="1"/>
    <col min="3331" max="3334" width="9.7109375" style="155" customWidth="1"/>
    <col min="3335" max="3335" width="6.28515625" style="155" customWidth="1"/>
    <col min="3336" max="3584" width="9.140625" style="155"/>
    <col min="3585" max="3585" width="55.7109375" style="155" customWidth="1"/>
    <col min="3586" max="3586" width="16" style="155" customWidth="1"/>
    <col min="3587" max="3590" width="9.7109375" style="155" customWidth="1"/>
    <col min="3591" max="3591" width="6.28515625" style="155" customWidth="1"/>
    <col min="3592" max="3840" width="9.140625" style="155"/>
    <col min="3841" max="3841" width="55.7109375" style="155" customWidth="1"/>
    <col min="3842" max="3842" width="16" style="155" customWidth="1"/>
    <col min="3843" max="3846" width="9.7109375" style="155" customWidth="1"/>
    <col min="3847" max="3847" width="6.28515625" style="155" customWidth="1"/>
    <col min="3848" max="4096" width="9.140625" style="155"/>
    <col min="4097" max="4097" width="55.7109375" style="155" customWidth="1"/>
    <col min="4098" max="4098" width="16" style="155" customWidth="1"/>
    <col min="4099" max="4102" width="9.7109375" style="155" customWidth="1"/>
    <col min="4103" max="4103" width="6.28515625" style="155" customWidth="1"/>
    <col min="4104" max="4352" width="9.140625" style="155"/>
    <col min="4353" max="4353" width="55.7109375" style="155" customWidth="1"/>
    <col min="4354" max="4354" width="16" style="155" customWidth="1"/>
    <col min="4355" max="4358" width="9.7109375" style="155" customWidth="1"/>
    <col min="4359" max="4359" width="6.28515625" style="155" customWidth="1"/>
    <col min="4360" max="4608" width="9.140625" style="155"/>
    <col min="4609" max="4609" width="55.7109375" style="155" customWidth="1"/>
    <col min="4610" max="4610" width="16" style="155" customWidth="1"/>
    <col min="4611" max="4614" width="9.7109375" style="155" customWidth="1"/>
    <col min="4615" max="4615" width="6.28515625" style="155" customWidth="1"/>
    <col min="4616" max="4864" width="9.140625" style="155"/>
    <col min="4865" max="4865" width="55.7109375" style="155" customWidth="1"/>
    <col min="4866" max="4866" width="16" style="155" customWidth="1"/>
    <col min="4867" max="4870" width="9.7109375" style="155" customWidth="1"/>
    <col min="4871" max="4871" width="6.28515625" style="155" customWidth="1"/>
    <col min="4872" max="5120" width="9.140625" style="155"/>
    <col min="5121" max="5121" width="55.7109375" style="155" customWidth="1"/>
    <col min="5122" max="5122" width="16" style="155" customWidth="1"/>
    <col min="5123" max="5126" width="9.7109375" style="155" customWidth="1"/>
    <col min="5127" max="5127" width="6.28515625" style="155" customWidth="1"/>
    <col min="5128" max="5376" width="9.140625" style="155"/>
    <col min="5377" max="5377" width="55.7109375" style="155" customWidth="1"/>
    <col min="5378" max="5378" width="16" style="155" customWidth="1"/>
    <col min="5379" max="5382" width="9.7109375" style="155" customWidth="1"/>
    <col min="5383" max="5383" width="6.28515625" style="155" customWidth="1"/>
    <col min="5384" max="5632" width="9.140625" style="155"/>
    <col min="5633" max="5633" width="55.7109375" style="155" customWidth="1"/>
    <col min="5634" max="5634" width="16" style="155" customWidth="1"/>
    <col min="5635" max="5638" width="9.7109375" style="155" customWidth="1"/>
    <col min="5639" max="5639" width="6.28515625" style="155" customWidth="1"/>
    <col min="5640" max="5888" width="9.140625" style="155"/>
    <col min="5889" max="5889" width="55.7109375" style="155" customWidth="1"/>
    <col min="5890" max="5890" width="16" style="155" customWidth="1"/>
    <col min="5891" max="5894" width="9.7109375" style="155" customWidth="1"/>
    <col min="5895" max="5895" width="6.28515625" style="155" customWidth="1"/>
    <col min="5896" max="6144" width="9.140625" style="155"/>
    <col min="6145" max="6145" width="55.7109375" style="155" customWidth="1"/>
    <col min="6146" max="6146" width="16" style="155" customWidth="1"/>
    <col min="6147" max="6150" width="9.7109375" style="155" customWidth="1"/>
    <col min="6151" max="6151" width="6.28515625" style="155" customWidth="1"/>
    <col min="6152" max="6400" width="9.140625" style="155"/>
    <col min="6401" max="6401" width="55.7109375" style="155" customWidth="1"/>
    <col min="6402" max="6402" width="16" style="155" customWidth="1"/>
    <col min="6403" max="6406" width="9.7109375" style="155" customWidth="1"/>
    <col min="6407" max="6407" width="6.28515625" style="155" customWidth="1"/>
    <col min="6408" max="6656" width="9.140625" style="155"/>
    <col min="6657" max="6657" width="55.7109375" style="155" customWidth="1"/>
    <col min="6658" max="6658" width="16" style="155" customWidth="1"/>
    <col min="6659" max="6662" width="9.7109375" style="155" customWidth="1"/>
    <col min="6663" max="6663" width="6.28515625" style="155" customWidth="1"/>
    <col min="6664" max="6912" width="9.140625" style="155"/>
    <col min="6913" max="6913" width="55.7109375" style="155" customWidth="1"/>
    <col min="6914" max="6914" width="16" style="155" customWidth="1"/>
    <col min="6915" max="6918" width="9.7109375" style="155" customWidth="1"/>
    <col min="6919" max="6919" width="6.28515625" style="155" customWidth="1"/>
    <col min="6920" max="7168" width="9.140625" style="155"/>
    <col min="7169" max="7169" width="55.7109375" style="155" customWidth="1"/>
    <col min="7170" max="7170" width="16" style="155" customWidth="1"/>
    <col min="7171" max="7174" width="9.7109375" style="155" customWidth="1"/>
    <col min="7175" max="7175" width="6.28515625" style="155" customWidth="1"/>
    <col min="7176" max="7424" width="9.140625" style="155"/>
    <col min="7425" max="7425" width="55.7109375" style="155" customWidth="1"/>
    <col min="7426" max="7426" width="16" style="155" customWidth="1"/>
    <col min="7427" max="7430" width="9.7109375" style="155" customWidth="1"/>
    <col min="7431" max="7431" width="6.28515625" style="155" customWidth="1"/>
    <col min="7432" max="7680" width="9.140625" style="155"/>
    <col min="7681" max="7681" width="55.7109375" style="155" customWidth="1"/>
    <col min="7682" max="7682" width="16" style="155" customWidth="1"/>
    <col min="7683" max="7686" width="9.7109375" style="155" customWidth="1"/>
    <col min="7687" max="7687" width="6.28515625" style="155" customWidth="1"/>
    <col min="7688" max="7936" width="9.140625" style="155"/>
    <col min="7937" max="7937" width="55.7109375" style="155" customWidth="1"/>
    <col min="7938" max="7938" width="16" style="155" customWidth="1"/>
    <col min="7939" max="7942" width="9.7109375" style="155" customWidth="1"/>
    <col min="7943" max="7943" width="6.28515625" style="155" customWidth="1"/>
    <col min="7944" max="8192" width="9.140625" style="155"/>
    <col min="8193" max="8193" width="55.7109375" style="155" customWidth="1"/>
    <col min="8194" max="8194" width="16" style="155" customWidth="1"/>
    <col min="8195" max="8198" width="9.7109375" style="155" customWidth="1"/>
    <col min="8199" max="8199" width="6.28515625" style="155" customWidth="1"/>
    <col min="8200" max="8448" width="9.140625" style="155"/>
    <col min="8449" max="8449" width="55.7109375" style="155" customWidth="1"/>
    <col min="8450" max="8450" width="16" style="155" customWidth="1"/>
    <col min="8451" max="8454" width="9.7109375" style="155" customWidth="1"/>
    <col min="8455" max="8455" width="6.28515625" style="155" customWidth="1"/>
    <col min="8456" max="8704" width="9.140625" style="155"/>
    <col min="8705" max="8705" width="55.7109375" style="155" customWidth="1"/>
    <col min="8706" max="8706" width="16" style="155" customWidth="1"/>
    <col min="8707" max="8710" width="9.7109375" style="155" customWidth="1"/>
    <col min="8711" max="8711" width="6.28515625" style="155" customWidth="1"/>
    <col min="8712" max="8960" width="9.140625" style="155"/>
    <col min="8961" max="8961" width="55.7109375" style="155" customWidth="1"/>
    <col min="8962" max="8962" width="16" style="155" customWidth="1"/>
    <col min="8963" max="8966" width="9.7109375" style="155" customWidth="1"/>
    <col min="8967" max="8967" width="6.28515625" style="155" customWidth="1"/>
    <col min="8968" max="9216" width="9.140625" style="155"/>
    <col min="9217" max="9217" width="55.7109375" style="155" customWidth="1"/>
    <col min="9218" max="9218" width="16" style="155" customWidth="1"/>
    <col min="9219" max="9222" width="9.7109375" style="155" customWidth="1"/>
    <col min="9223" max="9223" width="6.28515625" style="155" customWidth="1"/>
    <col min="9224" max="9472" width="9.140625" style="155"/>
    <col min="9473" max="9473" width="55.7109375" style="155" customWidth="1"/>
    <col min="9474" max="9474" width="16" style="155" customWidth="1"/>
    <col min="9475" max="9478" width="9.7109375" style="155" customWidth="1"/>
    <col min="9479" max="9479" width="6.28515625" style="155" customWidth="1"/>
    <col min="9480" max="9728" width="9.140625" style="155"/>
    <col min="9729" max="9729" width="55.7109375" style="155" customWidth="1"/>
    <col min="9730" max="9730" width="16" style="155" customWidth="1"/>
    <col min="9731" max="9734" width="9.7109375" style="155" customWidth="1"/>
    <col min="9735" max="9735" width="6.28515625" style="155" customWidth="1"/>
    <col min="9736" max="9984" width="9.140625" style="155"/>
    <col min="9985" max="9985" width="55.7109375" style="155" customWidth="1"/>
    <col min="9986" max="9986" width="16" style="155" customWidth="1"/>
    <col min="9987" max="9990" width="9.7109375" style="155" customWidth="1"/>
    <col min="9991" max="9991" width="6.28515625" style="155" customWidth="1"/>
    <col min="9992" max="10240" width="9.140625" style="155"/>
    <col min="10241" max="10241" width="55.7109375" style="155" customWidth="1"/>
    <col min="10242" max="10242" width="16" style="155" customWidth="1"/>
    <col min="10243" max="10246" width="9.7109375" style="155" customWidth="1"/>
    <col min="10247" max="10247" width="6.28515625" style="155" customWidth="1"/>
    <col min="10248" max="10496" width="9.140625" style="155"/>
    <col min="10497" max="10497" width="55.7109375" style="155" customWidth="1"/>
    <col min="10498" max="10498" width="16" style="155" customWidth="1"/>
    <col min="10499" max="10502" width="9.7109375" style="155" customWidth="1"/>
    <col min="10503" max="10503" width="6.28515625" style="155" customWidth="1"/>
    <col min="10504" max="10752" width="9.140625" style="155"/>
    <col min="10753" max="10753" width="55.7109375" style="155" customWidth="1"/>
    <col min="10754" max="10754" width="16" style="155" customWidth="1"/>
    <col min="10755" max="10758" width="9.7109375" style="155" customWidth="1"/>
    <col min="10759" max="10759" width="6.28515625" style="155" customWidth="1"/>
    <col min="10760" max="11008" width="9.140625" style="155"/>
    <col min="11009" max="11009" width="55.7109375" style="155" customWidth="1"/>
    <col min="11010" max="11010" width="16" style="155" customWidth="1"/>
    <col min="11011" max="11014" width="9.7109375" style="155" customWidth="1"/>
    <col min="11015" max="11015" width="6.28515625" style="155" customWidth="1"/>
    <col min="11016" max="11264" width="9.140625" style="155"/>
    <col min="11265" max="11265" width="55.7109375" style="155" customWidth="1"/>
    <col min="11266" max="11266" width="16" style="155" customWidth="1"/>
    <col min="11267" max="11270" width="9.7109375" style="155" customWidth="1"/>
    <col min="11271" max="11271" width="6.28515625" style="155" customWidth="1"/>
    <col min="11272" max="11520" width="9.140625" style="155"/>
    <col min="11521" max="11521" width="55.7109375" style="155" customWidth="1"/>
    <col min="11522" max="11522" width="16" style="155" customWidth="1"/>
    <col min="11523" max="11526" width="9.7109375" style="155" customWidth="1"/>
    <col min="11527" max="11527" width="6.28515625" style="155" customWidth="1"/>
    <col min="11528" max="11776" width="9.140625" style="155"/>
    <col min="11777" max="11777" width="55.7109375" style="155" customWidth="1"/>
    <col min="11778" max="11778" width="16" style="155" customWidth="1"/>
    <col min="11779" max="11782" width="9.7109375" style="155" customWidth="1"/>
    <col min="11783" max="11783" width="6.28515625" style="155" customWidth="1"/>
    <col min="11784" max="12032" width="9.140625" style="155"/>
    <col min="12033" max="12033" width="55.7109375" style="155" customWidth="1"/>
    <col min="12034" max="12034" width="16" style="155" customWidth="1"/>
    <col min="12035" max="12038" width="9.7109375" style="155" customWidth="1"/>
    <col min="12039" max="12039" width="6.28515625" style="155" customWidth="1"/>
    <col min="12040" max="12288" width="9.140625" style="155"/>
    <col min="12289" max="12289" width="55.7109375" style="155" customWidth="1"/>
    <col min="12290" max="12290" width="16" style="155" customWidth="1"/>
    <col min="12291" max="12294" width="9.7109375" style="155" customWidth="1"/>
    <col min="12295" max="12295" width="6.28515625" style="155" customWidth="1"/>
    <col min="12296" max="12544" width="9.140625" style="155"/>
    <col min="12545" max="12545" width="55.7109375" style="155" customWidth="1"/>
    <col min="12546" max="12546" width="16" style="155" customWidth="1"/>
    <col min="12547" max="12550" width="9.7109375" style="155" customWidth="1"/>
    <col min="12551" max="12551" width="6.28515625" style="155" customWidth="1"/>
    <col min="12552" max="12800" width="9.140625" style="155"/>
    <col min="12801" max="12801" width="55.7109375" style="155" customWidth="1"/>
    <col min="12802" max="12802" width="16" style="155" customWidth="1"/>
    <col min="12803" max="12806" width="9.7109375" style="155" customWidth="1"/>
    <col min="12807" max="12807" width="6.28515625" style="155" customWidth="1"/>
    <col min="12808" max="13056" width="9.140625" style="155"/>
    <col min="13057" max="13057" width="55.7109375" style="155" customWidth="1"/>
    <col min="13058" max="13058" width="16" style="155" customWidth="1"/>
    <col min="13059" max="13062" width="9.7109375" style="155" customWidth="1"/>
    <col min="13063" max="13063" width="6.28515625" style="155" customWidth="1"/>
    <col min="13064" max="13312" width="9.140625" style="155"/>
    <col min="13313" max="13313" width="55.7109375" style="155" customWidth="1"/>
    <col min="13314" max="13314" width="16" style="155" customWidth="1"/>
    <col min="13315" max="13318" width="9.7109375" style="155" customWidth="1"/>
    <col min="13319" max="13319" width="6.28515625" style="155" customWidth="1"/>
    <col min="13320" max="13568" width="9.140625" style="155"/>
    <col min="13569" max="13569" width="55.7109375" style="155" customWidth="1"/>
    <col min="13570" max="13570" width="16" style="155" customWidth="1"/>
    <col min="13571" max="13574" width="9.7109375" style="155" customWidth="1"/>
    <col min="13575" max="13575" width="6.28515625" style="155" customWidth="1"/>
    <col min="13576" max="13824" width="9.140625" style="155"/>
    <col min="13825" max="13825" width="55.7109375" style="155" customWidth="1"/>
    <col min="13826" max="13826" width="16" style="155" customWidth="1"/>
    <col min="13827" max="13830" width="9.7109375" style="155" customWidth="1"/>
    <col min="13831" max="13831" width="6.28515625" style="155" customWidth="1"/>
    <col min="13832" max="14080" width="9.140625" style="155"/>
    <col min="14081" max="14081" width="55.7109375" style="155" customWidth="1"/>
    <col min="14082" max="14082" width="16" style="155" customWidth="1"/>
    <col min="14083" max="14086" width="9.7109375" style="155" customWidth="1"/>
    <col min="14087" max="14087" width="6.28515625" style="155" customWidth="1"/>
    <col min="14088" max="14336" width="9.140625" style="155"/>
    <col min="14337" max="14337" width="55.7109375" style="155" customWidth="1"/>
    <col min="14338" max="14338" width="16" style="155" customWidth="1"/>
    <col min="14339" max="14342" width="9.7109375" style="155" customWidth="1"/>
    <col min="14343" max="14343" width="6.28515625" style="155" customWidth="1"/>
    <col min="14344" max="14592" width="9.140625" style="155"/>
    <col min="14593" max="14593" width="55.7109375" style="155" customWidth="1"/>
    <col min="14594" max="14594" width="16" style="155" customWidth="1"/>
    <col min="14595" max="14598" width="9.7109375" style="155" customWidth="1"/>
    <col min="14599" max="14599" width="6.28515625" style="155" customWidth="1"/>
    <col min="14600" max="14848" width="9.140625" style="155"/>
    <col min="14849" max="14849" width="55.7109375" style="155" customWidth="1"/>
    <col min="14850" max="14850" width="16" style="155" customWidth="1"/>
    <col min="14851" max="14854" width="9.7109375" style="155" customWidth="1"/>
    <col min="14855" max="14855" width="6.28515625" style="155" customWidth="1"/>
    <col min="14856" max="15104" width="9.140625" style="155"/>
    <col min="15105" max="15105" width="55.7109375" style="155" customWidth="1"/>
    <col min="15106" max="15106" width="16" style="155" customWidth="1"/>
    <col min="15107" max="15110" width="9.7109375" style="155" customWidth="1"/>
    <col min="15111" max="15111" width="6.28515625" style="155" customWidth="1"/>
    <col min="15112" max="15360" width="9.140625" style="155"/>
    <col min="15361" max="15361" width="55.7109375" style="155" customWidth="1"/>
    <col min="15362" max="15362" width="16" style="155" customWidth="1"/>
    <col min="15363" max="15366" width="9.7109375" style="155" customWidth="1"/>
    <col min="15367" max="15367" width="6.28515625" style="155" customWidth="1"/>
    <col min="15368" max="15616" width="9.140625" style="155"/>
    <col min="15617" max="15617" width="55.7109375" style="155" customWidth="1"/>
    <col min="15618" max="15618" width="16" style="155" customWidth="1"/>
    <col min="15619" max="15622" width="9.7109375" style="155" customWidth="1"/>
    <col min="15623" max="15623" width="6.28515625" style="155" customWidth="1"/>
    <col min="15624" max="15872" width="9.140625" style="155"/>
    <col min="15873" max="15873" width="55.7109375" style="155" customWidth="1"/>
    <col min="15874" max="15874" width="16" style="155" customWidth="1"/>
    <col min="15875" max="15878" width="9.7109375" style="155" customWidth="1"/>
    <col min="15879" max="15879" width="6.28515625" style="155" customWidth="1"/>
    <col min="15880" max="16128" width="9.140625" style="155"/>
    <col min="16129" max="16129" width="55.7109375" style="155" customWidth="1"/>
    <col min="16130" max="16130" width="16" style="155" customWidth="1"/>
    <col min="16131" max="16134" width="9.7109375" style="155" customWidth="1"/>
    <col min="16135" max="16135" width="6.28515625" style="155" customWidth="1"/>
    <col min="16136" max="16384" width="9.140625" style="155"/>
  </cols>
  <sheetData>
    <row r="1" spans="1:18" s="69" customFormat="1" ht="21" customHeight="1">
      <c r="A1" s="231" t="s">
        <v>80</v>
      </c>
      <c r="B1" s="232"/>
      <c r="C1" s="233"/>
      <c r="D1" s="233"/>
      <c r="E1" s="234"/>
      <c r="F1" s="234"/>
    </row>
    <row r="2" spans="1:18" s="69" customFormat="1" ht="15" customHeight="1">
      <c r="A2" s="161"/>
      <c r="B2" s="228"/>
      <c r="C2" s="396" t="s">
        <v>62</v>
      </c>
      <c r="D2" s="396"/>
      <c r="E2" s="396"/>
      <c r="F2" s="396"/>
    </row>
    <row r="3" spans="1:18" s="69" customFormat="1" ht="15" customHeight="1" thickBot="1">
      <c r="A3" s="248"/>
      <c r="B3" s="326" t="s">
        <v>16</v>
      </c>
      <c r="C3" s="249">
        <v>2018</v>
      </c>
      <c r="D3" s="250">
        <v>2017</v>
      </c>
      <c r="E3" s="251" t="s">
        <v>56</v>
      </c>
      <c r="F3" s="251" t="s">
        <v>63</v>
      </c>
    </row>
    <row r="4" spans="1:18" s="133" customFormat="1" ht="18" customHeight="1">
      <c r="A4" s="309" t="s">
        <v>81</v>
      </c>
      <c r="B4" s="235"/>
      <c r="C4" s="236">
        <f>SUM(C5:C7)</f>
        <v>38.940000000000005</v>
      </c>
      <c r="D4" s="237">
        <f>SUM(D5:D7)</f>
        <v>40.169999999999995</v>
      </c>
      <c r="E4" s="221">
        <f>+C4-D4</f>
        <v>-1.2299999999999898</v>
      </c>
      <c r="F4" s="222">
        <f>+E4/D4*100</f>
        <v>-3.0619865571321632</v>
      </c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</row>
    <row r="5" spans="1:18" ht="17.25" customHeight="1">
      <c r="A5" s="119" t="s">
        <v>82</v>
      </c>
      <c r="B5" s="154"/>
      <c r="C5" s="165">
        <v>20.96</v>
      </c>
      <c r="D5" s="124">
        <v>19.88</v>
      </c>
      <c r="E5" s="109">
        <f t="shared" ref="E5" si="0">+C5-D5</f>
        <v>1.0800000000000018</v>
      </c>
      <c r="F5" s="110">
        <f t="shared" ref="F5" si="1">+E5/D5*100</f>
        <v>5.4325955734406541</v>
      </c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8" ht="17.25" customHeight="1">
      <c r="A6" s="119" t="s">
        <v>83</v>
      </c>
      <c r="B6" s="154"/>
      <c r="C6" s="165">
        <v>14.42</v>
      </c>
      <c r="D6" s="124">
        <v>18.61</v>
      </c>
      <c r="E6" s="109">
        <f t="shared" ref="E6:E10" si="2">+C6-D6</f>
        <v>-4.1899999999999995</v>
      </c>
      <c r="F6" s="110">
        <f t="shared" ref="F6:F10" si="3">+E6/D6*100</f>
        <v>-22.514777001612035</v>
      </c>
      <c r="H6" s="166"/>
      <c r="I6" s="166"/>
      <c r="J6" s="153"/>
      <c r="K6" s="153"/>
      <c r="L6" s="153"/>
      <c r="M6" s="153"/>
      <c r="N6" s="153"/>
      <c r="O6" s="153"/>
      <c r="P6" s="153"/>
      <c r="Q6" s="153"/>
      <c r="R6" s="153"/>
    </row>
    <row r="7" spans="1:18" ht="17.25" customHeight="1">
      <c r="A7" s="257" t="s">
        <v>84</v>
      </c>
      <c r="B7" s="238"/>
      <c r="C7" s="207">
        <v>3.56</v>
      </c>
      <c r="D7" s="208">
        <v>1.68</v>
      </c>
      <c r="E7" s="239">
        <f t="shared" si="2"/>
        <v>1.8800000000000001</v>
      </c>
      <c r="F7" s="240" t="s">
        <v>70</v>
      </c>
      <c r="H7" s="166"/>
      <c r="I7" s="166"/>
      <c r="J7" s="153"/>
      <c r="K7" s="153"/>
      <c r="L7" s="153"/>
      <c r="M7" s="153"/>
      <c r="N7" s="153"/>
      <c r="O7" s="153"/>
      <c r="P7" s="153"/>
      <c r="Q7" s="153"/>
      <c r="R7" s="153"/>
    </row>
    <row r="8" spans="1:18" s="133" customFormat="1" ht="17.25" customHeight="1">
      <c r="A8" s="310" t="s">
        <v>86</v>
      </c>
      <c r="B8" s="241"/>
      <c r="C8" s="242">
        <f>SUM(C9:C10)</f>
        <v>1.58</v>
      </c>
      <c r="D8" s="215">
        <f>SUM(D9:D10)</f>
        <v>1.7399999999999998</v>
      </c>
      <c r="E8" s="213">
        <f t="shared" si="2"/>
        <v>-0.1599999999999997</v>
      </c>
      <c r="F8" s="214">
        <f t="shared" si="3"/>
        <v>-9.1954022988505582</v>
      </c>
      <c r="H8" s="166"/>
      <c r="I8" s="166"/>
      <c r="J8" s="153"/>
      <c r="K8" s="153"/>
      <c r="L8" s="153"/>
      <c r="M8" s="153"/>
      <c r="N8" s="153"/>
      <c r="O8" s="153"/>
      <c r="P8" s="153"/>
      <c r="Q8" s="153"/>
      <c r="R8" s="153"/>
    </row>
    <row r="9" spans="1:18" ht="17.25" customHeight="1">
      <c r="A9" s="119" t="s">
        <v>83</v>
      </c>
      <c r="B9" s="154"/>
      <c r="C9" s="165">
        <v>1</v>
      </c>
      <c r="D9" s="124">
        <v>1.1499999999999999</v>
      </c>
      <c r="E9" s="109">
        <f t="shared" si="2"/>
        <v>-0.14999999999999991</v>
      </c>
      <c r="F9" s="110">
        <f t="shared" si="3"/>
        <v>-13.043478260869559</v>
      </c>
      <c r="H9" s="166"/>
      <c r="I9" s="166"/>
      <c r="J9" s="153"/>
      <c r="K9" s="153"/>
      <c r="L9" s="153"/>
      <c r="M9" s="153"/>
      <c r="N9" s="153"/>
      <c r="O9" s="153"/>
      <c r="P9" s="153"/>
      <c r="Q9" s="153"/>
      <c r="R9" s="153"/>
    </row>
    <row r="10" spans="1:18" ht="17.25" customHeight="1">
      <c r="A10" s="119" t="s">
        <v>84</v>
      </c>
      <c r="B10" s="154"/>
      <c r="C10" s="165">
        <v>0.57999999999999996</v>
      </c>
      <c r="D10" s="124">
        <v>0.59</v>
      </c>
      <c r="E10" s="109">
        <f t="shared" si="2"/>
        <v>-1.0000000000000009E-2</v>
      </c>
      <c r="F10" s="110">
        <f t="shared" si="3"/>
        <v>-1.6949152542372898</v>
      </c>
      <c r="H10" s="166"/>
      <c r="I10" s="166"/>
      <c r="J10" s="153"/>
      <c r="K10" s="153"/>
      <c r="L10" s="153"/>
      <c r="M10" s="153"/>
      <c r="N10" s="153"/>
      <c r="O10" s="153"/>
      <c r="P10" s="153"/>
      <c r="Q10" s="153"/>
      <c r="R10" s="153"/>
    </row>
    <row r="11" spans="1:18" s="133" customFormat="1" ht="16.5" customHeight="1" thickBot="1">
      <c r="A11" s="311" t="s">
        <v>51</v>
      </c>
      <c r="B11" s="243"/>
      <c r="C11" s="244">
        <v>40.520000000000003</v>
      </c>
      <c r="D11" s="245">
        <v>41.91</v>
      </c>
      <c r="E11" s="246">
        <v>-1.3899999999999935</v>
      </c>
      <c r="F11" s="247">
        <v>-3.3166308756859784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</row>
    <row r="12" spans="1:18" ht="15" customHeight="1" thickTop="1">
      <c r="A12" s="72"/>
      <c r="B12" s="156"/>
    </row>
    <row r="13" spans="1:18" ht="15" customHeight="1">
      <c r="B13" s="156"/>
    </row>
    <row r="14" spans="1:18" ht="15" customHeight="1">
      <c r="A14" s="72"/>
      <c r="B14" s="156"/>
    </row>
    <row r="15" spans="1:18" ht="15" customHeight="1">
      <c r="A15" s="72"/>
      <c r="B15" s="156"/>
    </row>
    <row r="16" spans="1:18" ht="15" customHeight="1">
      <c r="A16" s="72"/>
      <c r="B16" s="156"/>
    </row>
    <row r="17" spans="1:2" ht="15" customHeight="1">
      <c r="A17" s="72"/>
      <c r="B17" s="156"/>
    </row>
    <row r="18" spans="1:2" ht="15" customHeight="1">
      <c r="A18" s="72"/>
      <c r="B18" s="156"/>
    </row>
    <row r="19" spans="1:2" ht="15" customHeight="1">
      <c r="A19" s="72"/>
      <c r="B19" s="156"/>
    </row>
    <row r="20" spans="1:2" ht="15" customHeight="1">
      <c r="A20" s="72"/>
      <c r="B20" s="156"/>
    </row>
    <row r="21" spans="1:2" ht="15" customHeight="1">
      <c r="A21" s="72"/>
      <c r="B21" s="156"/>
    </row>
    <row r="22" spans="1:2" ht="15" customHeight="1">
      <c r="A22" s="72"/>
      <c r="B22" s="156"/>
    </row>
    <row r="23" spans="1:2" ht="15" customHeight="1">
      <c r="A23" s="72"/>
      <c r="B23" s="156"/>
    </row>
    <row r="24" spans="1:2" ht="15" customHeight="1">
      <c r="A24" s="72"/>
      <c r="B24" s="156"/>
    </row>
    <row r="25" spans="1:2" ht="15" customHeight="1">
      <c r="A25" s="72"/>
      <c r="B25" s="156"/>
    </row>
    <row r="26" spans="1:2" ht="15" customHeight="1">
      <c r="A26" s="72"/>
      <c r="B26" s="156"/>
    </row>
    <row r="27" spans="1:2" ht="15" customHeight="1">
      <c r="A27" s="72"/>
      <c r="B27" s="156"/>
    </row>
    <row r="28" spans="1:2" ht="15" customHeight="1">
      <c r="A28" s="72"/>
      <c r="B28" s="156"/>
    </row>
    <row r="29" spans="1:2" ht="15" customHeight="1">
      <c r="A29" s="72"/>
      <c r="B29" s="156"/>
    </row>
    <row r="30" spans="1:2" ht="15" customHeight="1">
      <c r="A30" s="72"/>
      <c r="B30" s="156"/>
    </row>
    <row r="31" spans="1:2" ht="15" customHeight="1">
      <c r="A31" s="72"/>
      <c r="B31" s="156"/>
    </row>
    <row r="32" spans="1:2" ht="15" customHeight="1">
      <c r="A32" s="72"/>
      <c r="B32" s="156"/>
    </row>
    <row r="33" spans="1:2" ht="15" customHeight="1">
      <c r="A33" s="72"/>
      <c r="B33" s="156"/>
    </row>
    <row r="34" spans="1:2" ht="15" customHeight="1">
      <c r="A34" s="72"/>
      <c r="B34" s="156"/>
    </row>
    <row r="35" spans="1:2" ht="15" customHeight="1">
      <c r="A35" s="72"/>
      <c r="B35" s="156"/>
    </row>
    <row r="36" spans="1:2" ht="15" customHeight="1">
      <c r="A36" s="72"/>
      <c r="B36" s="156"/>
    </row>
    <row r="37" spans="1:2" ht="15" customHeight="1">
      <c r="A37" s="72"/>
      <c r="B37" s="156"/>
    </row>
    <row r="38" spans="1:2" ht="15" customHeight="1">
      <c r="A38" s="72"/>
      <c r="B38" s="156"/>
    </row>
    <row r="39" spans="1:2" ht="15" customHeight="1">
      <c r="A39" s="72"/>
      <c r="B39" s="156"/>
    </row>
    <row r="40" spans="1:2" ht="15" customHeight="1">
      <c r="A40" s="72"/>
      <c r="B40" s="156"/>
    </row>
    <row r="41" spans="1:2" ht="15" customHeight="1">
      <c r="A41" s="72"/>
      <c r="B41" s="156"/>
    </row>
    <row r="42" spans="1:2" ht="15" customHeight="1">
      <c r="A42" s="72"/>
      <c r="B42" s="156"/>
    </row>
    <row r="43" spans="1:2" ht="15" customHeight="1">
      <c r="A43" s="72"/>
      <c r="B43" s="156"/>
    </row>
    <row r="44" spans="1:2" ht="15" customHeight="1">
      <c r="A44" s="72"/>
      <c r="B44" s="156"/>
    </row>
    <row r="45" spans="1:2" ht="15" customHeight="1">
      <c r="A45" s="72"/>
      <c r="B45" s="156"/>
    </row>
    <row r="46" spans="1:2" ht="15" customHeight="1">
      <c r="A46" s="72"/>
      <c r="B46" s="156"/>
    </row>
    <row r="47" spans="1:2" ht="15" customHeight="1">
      <c r="A47" s="72"/>
      <c r="B47" s="156"/>
    </row>
    <row r="48" spans="1:2" ht="15" customHeight="1">
      <c r="A48" s="72"/>
      <c r="B48" s="156"/>
    </row>
    <row r="49" spans="1:2" ht="15" customHeight="1">
      <c r="A49" s="72"/>
      <c r="B49" s="156"/>
    </row>
  </sheetData>
  <mergeCells count="1">
    <mergeCell ref="C2:F2"/>
  </mergeCells>
  <pageMargins left="0.23" right="0.27" top="0.28999999999999998" bottom="0.31" header="0.17" footer="0.21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showGridLines="0" workbookViewId="0">
      <selection activeCell="L21" sqref="L21"/>
    </sheetView>
  </sheetViews>
  <sheetFormatPr defaultRowHeight="15" customHeight="1"/>
  <cols>
    <col min="1" max="1" width="45.28515625" style="121" customWidth="1"/>
    <col min="2" max="2" width="19.7109375" style="120" customWidth="1"/>
    <col min="3" max="4" width="12.85546875" style="121" customWidth="1"/>
    <col min="5" max="5" width="12.140625" style="121" customWidth="1"/>
    <col min="6" max="6" width="11" style="121" customWidth="1"/>
    <col min="7" max="256" width="9.140625" style="121"/>
    <col min="257" max="257" width="41.7109375" style="121" customWidth="1"/>
    <col min="258" max="258" width="18.5703125" style="121" customWidth="1"/>
    <col min="259" max="261" width="9.7109375" style="121" customWidth="1"/>
    <col min="262" max="262" width="11" style="121" bestFit="1" customWidth="1"/>
    <col min="263" max="512" width="9.140625" style="121"/>
    <col min="513" max="513" width="41.7109375" style="121" customWidth="1"/>
    <col min="514" max="514" width="18.5703125" style="121" customWidth="1"/>
    <col min="515" max="517" width="9.7109375" style="121" customWidth="1"/>
    <col min="518" max="518" width="11" style="121" bestFit="1" customWidth="1"/>
    <col min="519" max="768" width="9.140625" style="121"/>
    <col min="769" max="769" width="41.7109375" style="121" customWidth="1"/>
    <col min="770" max="770" width="18.5703125" style="121" customWidth="1"/>
    <col min="771" max="773" width="9.7109375" style="121" customWidth="1"/>
    <col min="774" max="774" width="11" style="121" bestFit="1" customWidth="1"/>
    <col min="775" max="1024" width="9.140625" style="121"/>
    <col min="1025" max="1025" width="41.7109375" style="121" customWidth="1"/>
    <col min="1026" max="1026" width="18.5703125" style="121" customWidth="1"/>
    <col min="1027" max="1029" width="9.7109375" style="121" customWidth="1"/>
    <col min="1030" max="1030" width="11" style="121" bestFit="1" customWidth="1"/>
    <col min="1031" max="1280" width="9.140625" style="121"/>
    <col min="1281" max="1281" width="41.7109375" style="121" customWidth="1"/>
    <col min="1282" max="1282" width="18.5703125" style="121" customWidth="1"/>
    <col min="1283" max="1285" width="9.7109375" style="121" customWidth="1"/>
    <col min="1286" max="1286" width="11" style="121" bestFit="1" customWidth="1"/>
    <col min="1287" max="1536" width="9.140625" style="121"/>
    <col min="1537" max="1537" width="41.7109375" style="121" customWidth="1"/>
    <col min="1538" max="1538" width="18.5703125" style="121" customWidth="1"/>
    <col min="1539" max="1541" width="9.7109375" style="121" customWidth="1"/>
    <col min="1542" max="1542" width="11" style="121" bestFit="1" customWidth="1"/>
    <col min="1543" max="1792" width="9.140625" style="121"/>
    <col min="1793" max="1793" width="41.7109375" style="121" customWidth="1"/>
    <col min="1794" max="1794" width="18.5703125" style="121" customWidth="1"/>
    <col min="1795" max="1797" width="9.7109375" style="121" customWidth="1"/>
    <col min="1798" max="1798" width="11" style="121" bestFit="1" customWidth="1"/>
    <col min="1799" max="2048" width="9.140625" style="121"/>
    <col min="2049" max="2049" width="41.7109375" style="121" customWidth="1"/>
    <col min="2050" max="2050" width="18.5703125" style="121" customWidth="1"/>
    <col min="2051" max="2053" width="9.7109375" style="121" customWidth="1"/>
    <col min="2054" max="2054" width="11" style="121" bestFit="1" customWidth="1"/>
    <col min="2055" max="2304" width="9.140625" style="121"/>
    <col min="2305" max="2305" width="41.7109375" style="121" customWidth="1"/>
    <col min="2306" max="2306" width="18.5703125" style="121" customWidth="1"/>
    <col min="2307" max="2309" width="9.7109375" style="121" customWidth="1"/>
    <col min="2310" max="2310" width="11" style="121" bestFit="1" customWidth="1"/>
    <col min="2311" max="2560" width="9.140625" style="121"/>
    <col min="2561" max="2561" width="41.7109375" style="121" customWidth="1"/>
    <col min="2562" max="2562" width="18.5703125" style="121" customWidth="1"/>
    <col min="2563" max="2565" width="9.7109375" style="121" customWidth="1"/>
    <col min="2566" max="2566" width="11" style="121" bestFit="1" customWidth="1"/>
    <col min="2567" max="2816" width="9.140625" style="121"/>
    <col min="2817" max="2817" width="41.7109375" style="121" customWidth="1"/>
    <col min="2818" max="2818" width="18.5703125" style="121" customWidth="1"/>
    <col min="2819" max="2821" width="9.7109375" style="121" customWidth="1"/>
    <col min="2822" max="2822" width="11" style="121" bestFit="1" customWidth="1"/>
    <col min="2823" max="3072" width="9.140625" style="121"/>
    <col min="3073" max="3073" width="41.7109375" style="121" customWidth="1"/>
    <col min="3074" max="3074" width="18.5703125" style="121" customWidth="1"/>
    <col min="3075" max="3077" width="9.7109375" style="121" customWidth="1"/>
    <col min="3078" max="3078" width="11" style="121" bestFit="1" customWidth="1"/>
    <col min="3079" max="3328" width="9.140625" style="121"/>
    <col min="3329" max="3329" width="41.7109375" style="121" customWidth="1"/>
    <col min="3330" max="3330" width="18.5703125" style="121" customWidth="1"/>
    <col min="3331" max="3333" width="9.7109375" style="121" customWidth="1"/>
    <col min="3334" max="3334" width="11" style="121" bestFit="1" customWidth="1"/>
    <col min="3335" max="3584" width="9.140625" style="121"/>
    <col min="3585" max="3585" width="41.7109375" style="121" customWidth="1"/>
    <col min="3586" max="3586" width="18.5703125" style="121" customWidth="1"/>
    <col min="3587" max="3589" width="9.7109375" style="121" customWidth="1"/>
    <col min="3590" max="3590" width="11" style="121" bestFit="1" customWidth="1"/>
    <col min="3591" max="3840" width="9.140625" style="121"/>
    <col min="3841" max="3841" width="41.7109375" style="121" customWidth="1"/>
    <col min="3842" max="3842" width="18.5703125" style="121" customWidth="1"/>
    <col min="3843" max="3845" width="9.7109375" style="121" customWidth="1"/>
    <col min="3846" max="3846" width="11" style="121" bestFit="1" customWidth="1"/>
    <col min="3847" max="4096" width="9.140625" style="121"/>
    <col min="4097" max="4097" width="41.7109375" style="121" customWidth="1"/>
    <col min="4098" max="4098" width="18.5703125" style="121" customWidth="1"/>
    <col min="4099" max="4101" width="9.7109375" style="121" customWidth="1"/>
    <col min="4102" max="4102" width="11" style="121" bestFit="1" customWidth="1"/>
    <col min="4103" max="4352" width="9.140625" style="121"/>
    <col min="4353" max="4353" width="41.7109375" style="121" customWidth="1"/>
    <col min="4354" max="4354" width="18.5703125" style="121" customWidth="1"/>
    <col min="4355" max="4357" width="9.7109375" style="121" customWidth="1"/>
    <col min="4358" max="4358" width="11" style="121" bestFit="1" customWidth="1"/>
    <col min="4359" max="4608" width="9.140625" style="121"/>
    <col min="4609" max="4609" width="41.7109375" style="121" customWidth="1"/>
    <col min="4610" max="4610" width="18.5703125" style="121" customWidth="1"/>
    <col min="4611" max="4613" width="9.7109375" style="121" customWidth="1"/>
    <col min="4614" max="4614" width="11" style="121" bestFit="1" customWidth="1"/>
    <col min="4615" max="4864" width="9.140625" style="121"/>
    <col min="4865" max="4865" width="41.7109375" style="121" customWidth="1"/>
    <col min="4866" max="4866" width="18.5703125" style="121" customWidth="1"/>
    <col min="4867" max="4869" width="9.7109375" style="121" customWidth="1"/>
    <col min="4870" max="4870" width="11" style="121" bestFit="1" customWidth="1"/>
    <col min="4871" max="5120" width="9.140625" style="121"/>
    <col min="5121" max="5121" width="41.7109375" style="121" customWidth="1"/>
    <col min="5122" max="5122" width="18.5703125" style="121" customWidth="1"/>
    <col min="5123" max="5125" width="9.7109375" style="121" customWidth="1"/>
    <col min="5126" max="5126" width="11" style="121" bestFit="1" customWidth="1"/>
    <col min="5127" max="5376" width="9.140625" style="121"/>
    <col min="5377" max="5377" width="41.7109375" style="121" customWidth="1"/>
    <col min="5378" max="5378" width="18.5703125" style="121" customWidth="1"/>
    <col min="5379" max="5381" width="9.7109375" style="121" customWidth="1"/>
    <col min="5382" max="5382" width="11" style="121" bestFit="1" customWidth="1"/>
    <col min="5383" max="5632" width="9.140625" style="121"/>
    <col min="5633" max="5633" width="41.7109375" style="121" customWidth="1"/>
    <col min="5634" max="5634" width="18.5703125" style="121" customWidth="1"/>
    <col min="5635" max="5637" width="9.7109375" style="121" customWidth="1"/>
    <col min="5638" max="5638" width="11" style="121" bestFit="1" customWidth="1"/>
    <col min="5639" max="5888" width="9.140625" style="121"/>
    <col min="5889" max="5889" width="41.7109375" style="121" customWidth="1"/>
    <col min="5890" max="5890" width="18.5703125" style="121" customWidth="1"/>
    <col min="5891" max="5893" width="9.7109375" style="121" customWidth="1"/>
    <col min="5894" max="5894" width="11" style="121" bestFit="1" customWidth="1"/>
    <col min="5895" max="6144" width="9.140625" style="121"/>
    <col min="6145" max="6145" width="41.7109375" style="121" customWidth="1"/>
    <col min="6146" max="6146" width="18.5703125" style="121" customWidth="1"/>
    <col min="6147" max="6149" width="9.7109375" style="121" customWidth="1"/>
    <col min="6150" max="6150" width="11" style="121" bestFit="1" customWidth="1"/>
    <col min="6151" max="6400" width="9.140625" style="121"/>
    <col min="6401" max="6401" width="41.7109375" style="121" customWidth="1"/>
    <col min="6402" max="6402" width="18.5703125" style="121" customWidth="1"/>
    <col min="6403" max="6405" width="9.7109375" style="121" customWidth="1"/>
    <col min="6406" max="6406" width="11" style="121" bestFit="1" customWidth="1"/>
    <col min="6407" max="6656" width="9.140625" style="121"/>
    <col min="6657" max="6657" width="41.7109375" style="121" customWidth="1"/>
    <col min="6658" max="6658" width="18.5703125" style="121" customWidth="1"/>
    <col min="6659" max="6661" width="9.7109375" style="121" customWidth="1"/>
    <col min="6662" max="6662" width="11" style="121" bestFit="1" customWidth="1"/>
    <col min="6663" max="6912" width="9.140625" style="121"/>
    <col min="6913" max="6913" width="41.7109375" style="121" customWidth="1"/>
    <col min="6914" max="6914" width="18.5703125" style="121" customWidth="1"/>
    <col min="6915" max="6917" width="9.7109375" style="121" customWidth="1"/>
    <col min="6918" max="6918" width="11" style="121" bestFit="1" customWidth="1"/>
    <col min="6919" max="7168" width="9.140625" style="121"/>
    <col min="7169" max="7169" width="41.7109375" style="121" customWidth="1"/>
    <col min="7170" max="7170" width="18.5703125" style="121" customWidth="1"/>
    <col min="7171" max="7173" width="9.7109375" style="121" customWidth="1"/>
    <col min="7174" max="7174" width="11" style="121" bestFit="1" customWidth="1"/>
    <col min="7175" max="7424" width="9.140625" style="121"/>
    <col min="7425" max="7425" width="41.7109375" style="121" customWidth="1"/>
    <col min="7426" max="7426" width="18.5703125" style="121" customWidth="1"/>
    <col min="7427" max="7429" width="9.7109375" style="121" customWidth="1"/>
    <col min="7430" max="7430" width="11" style="121" bestFit="1" customWidth="1"/>
    <col min="7431" max="7680" width="9.140625" style="121"/>
    <col min="7681" max="7681" width="41.7109375" style="121" customWidth="1"/>
    <col min="7682" max="7682" width="18.5703125" style="121" customWidth="1"/>
    <col min="7683" max="7685" width="9.7109375" style="121" customWidth="1"/>
    <col min="7686" max="7686" width="11" style="121" bestFit="1" customWidth="1"/>
    <col min="7687" max="7936" width="9.140625" style="121"/>
    <col min="7937" max="7937" width="41.7109375" style="121" customWidth="1"/>
    <col min="7938" max="7938" width="18.5703125" style="121" customWidth="1"/>
    <col min="7939" max="7941" width="9.7109375" style="121" customWidth="1"/>
    <col min="7942" max="7942" width="11" style="121" bestFit="1" customWidth="1"/>
    <col min="7943" max="8192" width="9.140625" style="121"/>
    <col min="8193" max="8193" width="41.7109375" style="121" customWidth="1"/>
    <col min="8194" max="8194" width="18.5703125" style="121" customWidth="1"/>
    <col min="8195" max="8197" width="9.7109375" style="121" customWidth="1"/>
    <col min="8198" max="8198" width="11" style="121" bestFit="1" customWidth="1"/>
    <col min="8199" max="8448" width="9.140625" style="121"/>
    <col min="8449" max="8449" width="41.7109375" style="121" customWidth="1"/>
    <col min="8450" max="8450" width="18.5703125" style="121" customWidth="1"/>
    <col min="8451" max="8453" width="9.7109375" style="121" customWidth="1"/>
    <col min="8454" max="8454" width="11" style="121" bestFit="1" customWidth="1"/>
    <col min="8455" max="8704" width="9.140625" style="121"/>
    <col min="8705" max="8705" width="41.7109375" style="121" customWidth="1"/>
    <col min="8706" max="8706" width="18.5703125" style="121" customWidth="1"/>
    <col min="8707" max="8709" width="9.7109375" style="121" customWidth="1"/>
    <col min="8710" max="8710" width="11" style="121" bestFit="1" customWidth="1"/>
    <col min="8711" max="8960" width="9.140625" style="121"/>
    <col min="8961" max="8961" width="41.7109375" style="121" customWidth="1"/>
    <col min="8962" max="8962" width="18.5703125" style="121" customWidth="1"/>
    <col min="8963" max="8965" width="9.7109375" style="121" customWidth="1"/>
    <col min="8966" max="8966" width="11" style="121" bestFit="1" customWidth="1"/>
    <col min="8967" max="9216" width="9.140625" style="121"/>
    <col min="9217" max="9217" width="41.7109375" style="121" customWidth="1"/>
    <col min="9218" max="9218" width="18.5703125" style="121" customWidth="1"/>
    <col min="9219" max="9221" width="9.7109375" style="121" customWidth="1"/>
    <col min="9222" max="9222" width="11" style="121" bestFit="1" customWidth="1"/>
    <col min="9223" max="9472" width="9.140625" style="121"/>
    <col min="9473" max="9473" width="41.7109375" style="121" customWidth="1"/>
    <col min="9474" max="9474" width="18.5703125" style="121" customWidth="1"/>
    <col min="9475" max="9477" width="9.7109375" style="121" customWidth="1"/>
    <col min="9478" max="9478" width="11" style="121" bestFit="1" customWidth="1"/>
    <col min="9479" max="9728" width="9.140625" style="121"/>
    <col min="9729" max="9729" width="41.7109375" style="121" customWidth="1"/>
    <col min="9730" max="9730" width="18.5703125" style="121" customWidth="1"/>
    <col min="9731" max="9733" width="9.7109375" style="121" customWidth="1"/>
    <col min="9734" max="9734" width="11" style="121" bestFit="1" customWidth="1"/>
    <col min="9735" max="9984" width="9.140625" style="121"/>
    <col min="9985" max="9985" width="41.7109375" style="121" customWidth="1"/>
    <col min="9986" max="9986" width="18.5703125" style="121" customWidth="1"/>
    <col min="9987" max="9989" width="9.7109375" style="121" customWidth="1"/>
    <col min="9990" max="9990" width="11" style="121" bestFit="1" customWidth="1"/>
    <col min="9991" max="10240" width="9.140625" style="121"/>
    <col min="10241" max="10241" width="41.7109375" style="121" customWidth="1"/>
    <col min="10242" max="10242" width="18.5703125" style="121" customWidth="1"/>
    <col min="10243" max="10245" width="9.7109375" style="121" customWidth="1"/>
    <col min="10246" max="10246" width="11" style="121" bestFit="1" customWidth="1"/>
    <col min="10247" max="10496" width="9.140625" style="121"/>
    <col min="10497" max="10497" width="41.7109375" style="121" customWidth="1"/>
    <col min="10498" max="10498" width="18.5703125" style="121" customWidth="1"/>
    <col min="10499" max="10501" width="9.7109375" style="121" customWidth="1"/>
    <col min="10502" max="10502" width="11" style="121" bestFit="1" customWidth="1"/>
    <col min="10503" max="10752" width="9.140625" style="121"/>
    <col min="10753" max="10753" width="41.7109375" style="121" customWidth="1"/>
    <col min="10754" max="10754" width="18.5703125" style="121" customWidth="1"/>
    <col min="10755" max="10757" width="9.7109375" style="121" customWidth="1"/>
    <col min="10758" max="10758" width="11" style="121" bestFit="1" customWidth="1"/>
    <col min="10759" max="11008" width="9.140625" style="121"/>
    <col min="11009" max="11009" width="41.7109375" style="121" customWidth="1"/>
    <col min="11010" max="11010" width="18.5703125" style="121" customWidth="1"/>
    <col min="11011" max="11013" width="9.7109375" style="121" customWidth="1"/>
    <col min="11014" max="11014" width="11" style="121" bestFit="1" customWidth="1"/>
    <col min="11015" max="11264" width="9.140625" style="121"/>
    <col min="11265" max="11265" width="41.7109375" style="121" customWidth="1"/>
    <col min="11266" max="11266" width="18.5703125" style="121" customWidth="1"/>
    <col min="11267" max="11269" width="9.7109375" style="121" customWidth="1"/>
    <col min="11270" max="11270" width="11" style="121" bestFit="1" customWidth="1"/>
    <col min="11271" max="11520" width="9.140625" style="121"/>
    <col min="11521" max="11521" width="41.7109375" style="121" customWidth="1"/>
    <col min="11522" max="11522" width="18.5703125" style="121" customWidth="1"/>
    <col min="11523" max="11525" width="9.7109375" style="121" customWidth="1"/>
    <col min="11526" max="11526" width="11" style="121" bestFit="1" customWidth="1"/>
    <col min="11527" max="11776" width="9.140625" style="121"/>
    <col min="11777" max="11777" width="41.7109375" style="121" customWidth="1"/>
    <col min="11778" max="11778" width="18.5703125" style="121" customWidth="1"/>
    <col min="11779" max="11781" width="9.7109375" style="121" customWidth="1"/>
    <col min="11782" max="11782" width="11" style="121" bestFit="1" customWidth="1"/>
    <col min="11783" max="12032" width="9.140625" style="121"/>
    <col min="12033" max="12033" width="41.7109375" style="121" customWidth="1"/>
    <col min="12034" max="12034" width="18.5703125" style="121" customWidth="1"/>
    <col min="12035" max="12037" width="9.7109375" style="121" customWidth="1"/>
    <col min="12038" max="12038" width="11" style="121" bestFit="1" customWidth="1"/>
    <col min="12039" max="12288" width="9.140625" style="121"/>
    <col min="12289" max="12289" width="41.7109375" style="121" customWidth="1"/>
    <col min="12290" max="12290" width="18.5703125" style="121" customWidth="1"/>
    <col min="12291" max="12293" width="9.7109375" style="121" customWidth="1"/>
    <col min="12294" max="12294" width="11" style="121" bestFit="1" customWidth="1"/>
    <col min="12295" max="12544" width="9.140625" style="121"/>
    <col min="12545" max="12545" width="41.7109375" style="121" customWidth="1"/>
    <col min="12546" max="12546" width="18.5703125" style="121" customWidth="1"/>
    <col min="12547" max="12549" width="9.7109375" style="121" customWidth="1"/>
    <col min="12550" max="12550" width="11" style="121" bestFit="1" customWidth="1"/>
    <col min="12551" max="12800" width="9.140625" style="121"/>
    <col min="12801" max="12801" width="41.7109375" style="121" customWidth="1"/>
    <col min="12802" max="12802" width="18.5703125" style="121" customWidth="1"/>
    <col min="12803" max="12805" width="9.7109375" style="121" customWidth="1"/>
    <col min="12806" max="12806" width="11" style="121" bestFit="1" customWidth="1"/>
    <col min="12807" max="13056" width="9.140625" style="121"/>
    <col min="13057" max="13057" width="41.7109375" style="121" customWidth="1"/>
    <col min="13058" max="13058" width="18.5703125" style="121" customWidth="1"/>
    <col min="13059" max="13061" width="9.7109375" style="121" customWidth="1"/>
    <col min="13062" max="13062" width="11" style="121" bestFit="1" customWidth="1"/>
    <col min="13063" max="13312" width="9.140625" style="121"/>
    <col min="13313" max="13313" width="41.7109375" style="121" customWidth="1"/>
    <col min="13314" max="13314" width="18.5703125" style="121" customWidth="1"/>
    <col min="13315" max="13317" width="9.7109375" style="121" customWidth="1"/>
    <col min="13318" max="13318" width="11" style="121" bestFit="1" customWidth="1"/>
    <col min="13319" max="13568" width="9.140625" style="121"/>
    <col min="13569" max="13569" width="41.7109375" style="121" customWidth="1"/>
    <col min="13570" max="13570" width="18.5703125" style="121" customWidth="1"/>
    <col min="13571" max="13573" width="9.7109375" style="121" customWidth="1"/>
    <col min="13574" max="13574" width="11" style="121" bestFit="1" customWidth="1"/>
    <col min="13575" max="13824" width="9.140625" style="121"/>
    <col min="13825" max="13825" width="41.7109375" style="121" customWidth="1"/>
    <col min="13826" max="13826" width="18.5703125" style="121" customWidth="1"/>
    <col min="13827" max="13829" width="9.7109375" style="121" customWidth="1"/>
    <col min="13830" max="13830" width="11" style="121" bestFit="1" customWidth="1"/>
    <col min="13831" max="14080" width="9.140625" style="121"/>
    <col min="14081" max="14081" width="41.7109375" style="121" customWidth="1"/>
    <col min="14082" max="14082" width="18.5703125" style="121" customWidth="1"/>
    <col min="14083" max="14085" width="9.7109375" style="121" customWidth="1"/>
    <col min="14086" max="14086" width="11" style="121" bestFit="1" customWidth="1"/>
    <col min="14087" max="14336" width="9.140625" style="121"/>
    <col min="14337" max="14337" width="41.7109375" style="121" customWidth="1"/>
    <col min="14338" max="14338" width="18.5703125" style="121" customWidth="1"/>
    <col min="14339" max="14341" width="9.7109375" style="121" customWidth="1"/>
    <col min="14342" max="14342" width="11" style="121" bestFit="1" customWidth="1"/>
    <col min="14343" max="14592" width="9.140625" style="121"/>
    <col min="14593" max="14593" width="41.7109375" style="121" customWidth="1"/>
    <col min="14594" max="14594" width="18.5703125" style="121" customWidth="1"/>
    <col min="14595" max="14597" width="9.7109375" style="121" customWidth="1"/>
    <col min="14598" max="14598" width="11" style="121" bestFit="1" customWidth="1"/>
    <col min="14599" max="14848" width="9.140625" style="121"/>
    <col min="14849" max="14849" width="41.7109375" style="121" customWidth="1"/>
    <col min="14850" max="14850" width="18.5703125" style="121" customWidth="1"/>
    <col min="14851" max="14853" width="9.7109375" style="121" customWidth="1"/>
    <col min="14854" max="14854" width="11" style="121" bestFit="1" customWidth="1"/>
    <col min="14855" max="15104" width="9.140625" style="121"/>
    <col min="15105" max="15105" width="41.7109375" style="121" customWidth="1"/>
    <col min="15106" max="15106" width="18.5703125" style="121" customWidth="1"/>
    <col min="15107" max="15109" width="9.7109375" style="121" customWidth="1"/>
    <col min="15110" max="15110" width="11" style="121" bestFit="1" customWidth="1"/>
    <col min="15111" max="15360" width="9.140625" style="121"/>
    <col min="15361" max="15361" width="41.7109375" style="121" customWidth="1"/>
    <col min="15362" max="15362" width="18.5703125" style="121" customWidth="1"/>
    <col min="15363" max="15365" width="9.7109375" style="121" customWidth="1"/>
    <col min="15366" max="15366" width="11" style="121" bestFit="1" customWidth="1"/>
    <col min="15367" max="15616" width="9.140625" style="121"/>
    <col min="15617" max="15617" width="41.7109375" style="121" customWidth="1"/>
    <col min="15618" max="15618" width="18.5703125" style="121" customWidth="1"/>
    <col min="15619" max="15621" width="9.7109375" style="121" customWidth="1"/>
    <col min="15622" max="15622" width="11" style="121" bestFit="1" customWidth="1"/>
    <col min="15623" max="15872" width="9.140625" style="121"/>
    <col min="15873" max="15873" width="41.7109375" style="121" customWidth="1"/>
    <col min="15874" max="15874" width="18.5703125" style="121" customWidth="1"/>
    <col min="15875" max="15877" width="9.7109375" style="121" customWidth="1"/>
    <col min="15878" max="15878" width="11" style="121" bestFit="1" customWidth="1"/>
    <col min="15879" max="16128" width="9.140625" style="121"/>
    <col min="16129" max="16129" width="41.7109375" style="121" customWidth="1"/>
    <col min="16130" max="16130" width="18.5703125" style="121" customWidth="1"/>
    <col min="16131" max="16133" width="9.7109375" style="121" customWidth="1"/>
    <col min="16134" max="16134" width="11" style="121" bestFit="1" customWidth="1"/>
    <col min="16135" max="16384" width="9.140625" style="121"/>
  </cols>
  <sheetData>
    <row r="1" spans="1:6" ht="21" customHeight="1">
      <c r="A1" s="229" t="s">
        <v>85</v>
      </c>
      <c r="B1" s="253"/>
      <c r="C1" s="163"/>
      <c r="D1" s="163"/>
      <c r="E1" s="163"/>
      <c r="F1" s="163"/>
    </row>
    <row r="2" spans="1:6" ht="15" customHeight="1">
      <c r="A2" s="254"/>
      <c r="B2" s="255"/>
      <c r="C2" s="396" t="s">
        <v>62</v>
      </c>
      <c r="D2" s="396"/>
      <c r="E2" s="396"/>
      <c r="F2" s="396"/>
    </row>
    <row r="3" spans="1:6" ht="15" customHeight="1" thickBot="1">
      <c r="A3" s="248"/>
      <c r="B3" s="326" t="s">
        <v>16</v>
      </c>
      <c r="C3" s="249">
        <v>2018</v>
      </c>
      <c r="D3" s="250">
        <v>2017</v>
      </c>
      <c r="E3" s="252" t="s">
        <v>56</v>
      </c>
      <c r="F3" s="251" t="s">
        <v>63</v>
      </c>
    </row>
    <row r="4" spans="1:6" ht="16.5" customHeight="1">
      <c r="A4" s="119" t="s">
        <v>123</v>
      </c>
      <c r="B4" s="154"/>
      <c r="C4" s="164">
        <v>2.4</v>
      </c>
      <c r="D4" s="160">
        <v>2.5</v>
      </c>
      <c r="E4" s="110">
        <f t="shared" ref="E4" si="0">+C4-D4</f>
        <v>-0.10000000000000009</v>
      </c>
      <c r="F4" s="110">
        <f>+E4/D4*100</f>
        <v>-4.0000000000000036</v>
      </c>
    </row>
    <row r="5" spans="1:6" ht="16.5" customHeight="1">
      <c r="A5" s="119" t="s">
        <v>84</v>
      </c>
      <c r="B5" s="154"/>
      <c r="C5" s="164">
        <v>3</v>
      </c>
      <c r="D5" s="160">
        <v>1</v>
      </c>
      <c r="E5" s="110">
        <f>+C5-D5</f>
        <v>2</v>
      </c>
      <c r="F5" s="110" t="s">
        <v>70</v>
      </c>
    </row>
    <row r="6" spans="1:6" ht="16.5" customHeight="1" thickBot="1">
      <c r="A6" s="383" t="s">
        <v>122</v>
      </c>
      <c r="B6" s="384"/>
      <c r="C6" s="385">
        <f>+C5+C4</f>
        <v>5.4</v>
      </c>
      <c r="D6" s="386">
        <f>+D5+D4</f>
        <v>3.5</v>
      </c>
      <c r="E6" s="387">
        <f>+C6-D6</f>
        <v>1.9000000000000004</v>
      </c>
      <c r="F6" s="387">
        <f>+E6/D6*100</f>
        <v>54.285714285714292</v>
      </c>
    </row>
    <row r="7" spans="1:6" ht="15" customHeight="1" thickTop="1"/>
  </sheetData>
  <mergeCells count="1">
    <mergeCell ref="C2:F2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8"/>
  <sheetViews>
    <sheetView showGridLines="0" showZeros="0" zoomScaleNormal="100" workbookViewId="0">
      <selection activeCell="I28" sqref="I28"/>
    </sheetView>
  </sheetViews>
  <sheetFormatPr defaultColWidth="9.140625" defaultRowHeight="15"/>
  <cols>
    <col min="1" max="1" width="51.28515625" style="48" customWidth="1"/>
    <col min="2" max="2" width="19.7109375" style="48" customWidth="1"/>
    <col min="3" max="5" width="12.85546875" style="48" customWidth="1"/>
    <col min="6" max="6" width="12.140625" style="48" customWidth="1"/>
    <col min="7" max="16384" width="9.140625" style="48"/>
  </cols>
  <sheetData>
    <row r="3" spans="1:6" ht="15.75">
      <c r="A3"/>
      <c r="B3"/>
      <c r="C3" s="389" t="s">
        <v>61</v>
      </c>
      <c r="D3" s="389"/>
      <c r="E3" s="375"/>
      <c r="F3"/>
    </row>
    <row r="4" spans="1:6" ht="27" customHeight="1" thickBot="1">
      <c r="A4" s="395"/>
      <c r="B4" s="395"/>
      <c r="C4" s="2">
        <v>2018</v>
      </c>
      <c r="D4" s="1">
        <v>2017</v>
      </c>
      <c r="E4" s="252" t="s">
        <v>56</v>
      </c>
      <c r="F4" s="251" t="s">
        <v>63</v>
      </c>
    </row>
    <row r="5" spans="1:6" ht="20.25" customHeight="1">
      <c r="A5" s="297" t="s">
        <v>24</v>
      </c>
      <c r="B5" s="321" t="s">
        <v>0</v>
      </c>
      <c r="C5" s="51">
        <v>3.5339999999999998</v>
      </c>
      <c r="D5" s="52">
        <v>4.7</v>
      </c>
      <c r="E5" s="52">
        <f>+C5-D5</f>
        <v>-1.1660000000000004</v>
      </c>
      <c r="F5" s="52">
        <f>+E5/D5*100</f>
        <v>-24.808510638297879</v>
      </c>
    </row>
    <row r="6" spans="1:6" s="56" customFormat="1" ht="18.75" customHeight="1">
      <c r="A6" s="298" t="s">
        <v>25</v>
      </c>
      <c r="B6" s="322" t="s">
        <v>26</v>
      </c>
      <c r="C6" s="53">
        <v>10.353999999999999</v>
      </c>
      <c r="D6" s="54">
        <v>10.06</v>
      </c>
      <c r="E6" s="54">
        <f t="shared" ref="E6:E8" si="0">+C6-D6</f>
        <v>0.29399999999999871</v>
      </c>
      <c r="F6" s="55">
        <f t="shared" ref="F6:F8" si="1">+E6/D6*100</f>
        <v>2.9224652087475023</v>
      </c>
    </row>
    <row r="7" spans="1:6" s="56" customFormat="1" ht="18.75" customHeight="1">
      <c r="A7" s="298" t="s">
        <v>27</v>
      </c>
      <c r="B7" s="322"/>
      <c r="C7" s="53">
        <v>1.4359999999999999</v>
      </c>
      <c r="D7" s="54">
        <v>1.39</v>
      </c>
      <c r="E7" s="54">
        <f t="shared" si="0"/>
        <v>4.6000000000000041E-2</v>
      </c>
      <c r="F7" s="55">
        <f t="shared" si="1"/>
        <v>3.3093525179856149</v>
      </c>
    </row>
    <row r="8" spans="1:6" s="49" customFormat="1" ht="18.75" customHeight="1">
      <c r="A8" s="299" t="s">
        <v>28</v>
      </c>
      <c r="B8" s="323"/>
      <c r="C8" s="57">
        <f>SUM(C6:C7)</f>
        <v>11.79</v>
      </c>
      <c r="D8" s="58">
        <f>SUM(D6:D7)</f>
        <v>11.450000000000001</v>
      </c>
      <c r="E8" s="58">
        <f t="shared" si="0"/>
        <v>0.33999999999999808</v>
      </c>
      <c r="F8" s="35">
        <f t="shared" si="1"/>
        <v>2.9694323144104633</v>
      </c>
    </row>
    <row r="9" spans="1:6" ht="19.5" customHeight="1">
      <c r="A9" s="298" t="s">
        <v>121</v>
      </c>
      <c r="B9" s="322" t="s">
        <v>2</v>
      </c>
      <c r="C9" s="342">
        <v>92</v>
      </c>
      <c r="D9" s="343">
        <v>86</v>
      </c>
      <c r="E9" s="343">
        <f>+C9-D9</f>
        <v>6</v>
      </c>
      <c r="F9" s="55" t="s">
        <v>118</v>
      </c>
    </row>
    <row r="10" spans="1:6" ht="18.75" customHeight="1">
      <c r="A10" s="300" t="s">
        <v>29</v>
      </c>
      <c r="B10" s="324" t="s">
        <v>26</v>
      </c>
      <c r="C10" s="59">
        <v>0.13</v>
      </c>
      <c r="D10" s="339">
        <v>0.1</v>
      </c>
      <c r="E10" s="339">
        <f>+C10-D10</f>
        <v>0.03</v>
      </c>
      <c r="F10" s="345">
        <f>+E10/D10*100</f>
        <v>30</v>
      </c>
    </row>
    <row r="11" spans="1:6" ht="18.75" customHeight="1">
      <c r="A11" s="301" t="s">
        <v>30</v>
      </c>
      <c r="B11" s="325"/>
      <c r="C11" s="60"/>
      <c r="D11" s="61"/>
      <c r="E11" s="61"/>
      <c r="F11" s="34"/>
    </row>
    <row r="12" spans="1:6" s="49" customFormat="1" ht="18.75" customHeight="1">
      <c r="A12" s="299" t="s">
        <v>31</v>
      </c>
      <c r="B12" s="325" t="s">
        <v>26</v>
      </c>
      <c r="C12" s="57">
        <v>4.0999999999999996</v>
      </c>
      <c r="D12" s="58">
        <v>4.1890000000000001</v>
      </c>
      <c r="E12" s="58">
        <f>+C12-D12</f>
        <v>-8.9000000000000412E-2</v>
      </c>
      <c r="F12" s="35">
        <f>+E12/D12*100</f>
        <v>-2.1246120792552019</v>
      </c>
    </row>
    <row r="13" spans="1:6" ht="18.75" customHeight="1">
      <c r="A13" s="302" t="s">
        <v>32</v>
      </c>
      <c r="B13" s="325" t="s">
        <v>2</v>
      </c>
      <c r="C13" s="62">
        <v>24.1</v>
      </c>
      <c r="D13" s="34">
        <v>24.2</v>
      </c>
      <c r="E13" s="34">
        <f>+C13-D13</f>
        <v>-9.9999999999997868E-2</v>
      </c>
      <c r="F13" s="34"/>
    </row>
    <row r="14" spans="1:6" s="49" customFormat="1" ht="18.75" customHeight="1">
      <c r="A14" s="346" t="s">
        <v>33</v>
      </c>
      <c r="B14" s="324" t="s">
        <v>26</v>
      </c>
      <c r="C14" s="347">
        <v>5.0399999999999991</v>
      </c>
      <c r="D14" s="348">
        <v>5.1230000000000002</v>
      </c>
      <c r="E14" s="348">
        <f>+C14-D14</f>
        <v>-8.3000000000001073E-2</v>
      </c>
      <c r="F14" s="349">
        <f>+E14/D14*100</f>
        <v>-1.6201444466133332</v>
      </c>
    </row>
    <row r="15" spans="1:6" ht="18.75" customHeight="1">
      <c r="A15" s="301" t="s">
        <v>34</v>
      </c>
      <c r="B15" s="325"/>
      <c r="C15" s="62"/>
      <c r="D15" s="34"/>
      <c r="E15" s="34"/>
      <c r="F15" s="34"/>
    </row>
    <row r="16" spans="1:6" s="49" customFormat="1" ht="18.75" customHeight="1">
      <c r="A16" s="299" t="s">
        <v>60</v>
      </c>
      <c r="B16" s="325" t="s">
        <v>35</v>
      </c>
      <c r="C16" s="50">
        <v>2540</v>
      </c>
      <c r="D16" s="7">
        <v>2374</v>
      </c>
      <c r="E16" s="7">
        <f>+C16-D16</f>
        <v>166</v>
      </c>
      <c r="F16" s="35">
        <f>+E16/D16*100</f>
        <v>6.992417860151642</v>
      </c>
    </row>
    <row r="17" spans="1:6" ht="19.5" customHeight="1" thickBot="1">
      <c r="A17" s="303" t="s">
        <v>36</v>
      </c>
      <c r="B17" s="344" t="s">
        <v>2</v>
      </c>
      <c r="C17" s="340">
        <v>79.2</v>
      </c>
      <c r="D17" s="341">
        <v>76.5</v>
      </c>
      <c r="E17" s="388">
        <f>+C17-D17</f>
        <v>2.7000000000000028</v>
      </c>
      <c r="F17" s="63"/>
    </row>
    <row r="18" spans="1:6" s="56" customFormat="1" ht="10.15" customHeight="1" thickTop="1">
      <c r="A18" s="65"/>
      <c r="B18" s="66"/>
      <c r="C18" s="67"/>
      <c r="D18" s="64"/>
      <c r="E18" s="64"/>
      <c r="F18" s="68"/>
    </row>
  </sheetData>
  <mergeCells count="2">
    <mergeCell ref="C3:D3"/>
    <mergeCell ref="A4:B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showZeros="0" zoomScaleNormal="100" workbookViewId="0">
      <selection activeCell="G28" sqref="G28"/>
    </sheetView>
  </sheetViews>
  <sheetFormatPr defaultRowHeight="15" customHeight="1"/>
  <cols>
    <col min="1" max="1" width="51.28515625" style="176" customWidth="1"/>
    <col min="2" max="2" width="19.85546875" style="168" customWidth="1"/>
    <col min="3" max="6" width="12.85546875" style="76" customWidth="1"/>
    <col min="7" max="256" width="9.140625" style="103"/>
    <col min="257" max="257" width="47.28515625" style="103" customWidth="1"/>
    <col min="258" max="258" width="19.140625" style="103" customWidth="1"/>
    <col min="259" max="260" width="9.7109375" style="103" customWidth="1"/>
    <col min="261" max="261" width="10.28515625" style="103" customWidth="1"/>
    <col min="262" max="262" width="9.85546875" style="103" customWidth="1"/>
    <col min="263" max="512" width="9.140625" style="103"/>
    <col min="513" max="513" width="47.28515625" style="103" customWidth="1"/>
    <col min="514" max="514" width="19.140625" style="103" customWidth="1"/>
    <col min="515" max="516" width="9.7109375" style="103" customWidth="1"/>
    <col min="517" max="517" width="10.28515625" style="103" customWidth="1"/>
    <col min="518" max="518" width="9.85546875" style="103" customWidth="1"/>
    <col min="519" max="768" width="9.140625" style="103"/>
    <col min="769" max="769" width="47.28515625" style="103" customWidth="1"/>
    <col min="770" max="770" width="19.140625" style="103" customWidth="1"/>
    <col min="771" max="772" width="9.7109375" style="103" customWidth="1"/>
    <col min="773" max="773" width="10.28515625" style="103" customWidth="1"/>
    <col min="774" max="774" width="9.85546875" style="103" customWidth="1"/>
    <col min="775" max="1024" width="9.140625" style="103"/>
    <col min="1025" max="1025" width="47.28515625" style="103" customWidth="1"/>
    <col min="1026" max="1026" width="19.140625" style="103" customWidth="1"/>
    <col min="1027" max="1028" width="9.7109375" style="103" customWidth="1"/>
    <col min="1029" max="1029" width="10.28515625" style="103" customWidth="1"/>
    <col min="1030" max="1030" width="9.85546875" style="103" customWidth="1"/>
    <col min="1031" max="1280" width="9.140625" style="103"/>
    <col min="1281" max="1281" width="47.28515625" style="103" customWidth="1"/>
    <col min="1282" max="1282" width="19.140625" style="103" customWidth="1"/>
    <col min="1283" max="1284" width="9.7109375" style="103" customWidth="1"/>
    <col min="1285" max="1285" width="10.28515625" style="103" customWidth="1"/>
    <col min="1286" max="1286" width="9.85546875" style="103" customWidth="1"/>
    <col min="1287" max="1536" width="9.140625" style="103"/>
    <col min="1537" max="1537" width="47.28515625" style="103" customWidth="1"/>
    <col min="1538" max="1538" width="19.140625" style="103" customWidth="1"/>
    <col min="1539" max="1540" width="9.7109375" style="103" customWidth="1"/>
    <col min="1541" max="1541" width="10.28515625" style="103" customWidth="1"/>
    <col min="1542" max="1542" width="9.85546875" style="103" customWidth="1"/>
    <col min="1543" max="1792" width="9.140625" style="103"/>
    <col min="1793" max="1793" width="47.28515625" style="103" customWidth="1"/>
    <col min="1794" max="1794" width="19.140625" style="103" customWidth="1"/>
    <col min="1795" max="1796" width="9.7109375" style="103" customWidth="1"/>
    <col min="1797" max="1797" width="10.28515625" style="103" customWidth="1"/>
    <col min="1798" max="1798" width="9.85546875" style="103" customWidth="1"/>
    <col min="1799" max="2048" width="9.140625" style="103"/>
    <col min="2049" max="2049" width="47.28515625" style="103" customWidth="1"/>
    <col min="2050" max="2050" width="19.140625" style="103" customWidth="1"/>
    <col min="2051" max="2052" width="9.7109375" style="103" customWidth="1"/>
    <col min="2053" max="2053" width="10.28515625" style="103" customWidth="1"/>
    <col min="2054" max="2054" width="9.85546875" style="103" customWidth="1"/>
    <col min="2055" max="2304" width="9.140625" style="103"/>
    <col min="2305" max="2305" width="47.28515625" style="103" customWidth="1"/>
    <col min="2306" max="2306" width="19.140625" style="103" customWidth="1"/>
    <col min="2307" max="2308" width="9.7109375" style="103" customWidth="1"/>
    <col min="2309" max="2309" width="10.28515625" style="103" customWidth="1"/>
    <col min="2310" max="2310" width="9.85546875" style="103" customWidth="1"/>
    <col min="2311" max="2560" width="9.140625" style="103"/>
    <col min="2561" max="2561" width="47.28515625" style="103" customWidth="1"/>
    <col min="2562" max="2562" width="19.140625" style="103" customWidth="1"/>
    <col min="2563" max="2564" width="9.7109375" style="103" customWidth="1"/>
    <col min="2565" max="2565" width="10.28515625" style="103" customWidth="1"/>
    <col min="2566" max="2566" width="9.85546875" style="103" customWidth="1"/>
    <col min="2567" max="2816" width="9.140625" style="103"/>
    <col min="2817" max="2817" width="47.28515625" style="103" customWidth="1"/>
    <col min="2818" max="2818" width="19.140625" style="103" customWidth="1"/>
    <col min="2819" max="2820" width="9.7109375" style="103" customWidth="1"/>
    <col min="2821" max="2821" width="10.28515625" style="103" customWidth="1"/>
    <col min="2822" max="2822" width="9.85546875" style="103" customWidth="1"/>
    <col min="2823" max="3072" width="9.140625" style="103"/>
    <col min="3073" max="3073" width="47.28515625" style="103" customWidth="1"/>
    <col min="3074" max="3074" width="19.140625" style="103" customWidth="1"/>
    <col min="3075" max="3076" width="9.7109375" style="103" customWidth="1"/>
    <col min="3077" max="3077" width="10.28515625" style="103" customWidth="1"/>
    <col min="3078" max="3078" width="9.85546875" style="103" customWidth="1"/>
    <col min="3079" max="3328" width="9.140625" style="103"/>
    <col min="3329" max="3329" width="47.28515625" style="103" customWidth="1"/>
    <col min="3330" max="3330" width="19.140625" style="103" customWidth="1"/>
    <col min="3331" max="3332" width="9.7109375" style="103" customWidth="1"/>
    <col min="3333" max="3333" width="10.28515625" style="103" customWidth="1"/>
    <col min="3334" max="3334" width="9.85546875" style="103" customWidth="1"/>
    <col min="3335" max="3584" width="9.140625" style="103"/>
    <col min="3585" max="3585" width="47.28515625" style="103" customWidth="1"/>
    <col min="3586" max="3586" width="19.140625" style="103" customWidth="1"/>
    <col min="3587" max="3588" width="9.7109375" style="103" customWidth="1"/>
    <col min="3589" max="3589" width="10.28515625" style="103" customWidth="1"/>
    <col min="3590" max="3590" width="9.85546875" style="103" customWidth="1"/>
    <col min="3591" max="3840" width="9.140625" style="103"/>
    <col min="3841" max="3841" width="47.28515625" style="103" customWidth="1"/>
    <col min="3842" max="3842" width="19.140625" style="103" customWidth="1"/>
    <col min="3843" max="3844" width="9.7109375" style="103" customWidth="1"/>
    <col min="3845" max="3845" width="10.28515625" style="103" customWidth="1"/>
    <col min="3846" max="3846" width="9.85546875" style="103" customWidth="1"/>
    <col min="3847" max="4096" width="9.140625" style="103"/>
    <col min="4097" max="4097" width="47.28515625" style="103" customWidth="1"/>
    <col min="4098" max="4098" width="19.140625" style="103" customWidth="1"/>
    <col min="4099" max="4100" width="9.7109375" style="103" customWidth="1"/>
    <col min="4101" max="4101" width="10.28515625" style="103" customWidth="1"/>
    <col min="4102" max="4102" width="9.85546875" style="103" customWidth="1"/>
    <col min="4103" max="4352" width="9.140625" style="103"/>
    <col min="4353" max="4353" width="47.28515625" style="103" customWidth="1"/>
    <col min="4354" max="4354" width="19.140625" style="103" customWidth="1"/>
    <col min="4355" max="4356" width="9.7109375" style="103" customWidth="1"/>
    <col min="4357" max="4357" width="10.28515625" style="103" customWidth="1"/>
    <col min="4358" max="4358" width="9.85546875" style="103" customWidth="1"/>
    <col min="4359" max="4608" width="9.140625" style="103"/>
    <col min="4609" max="4609" width="47.28515625" style="103" customWidth="1"/>
    <col min="4610" max="4610" width="19.140625" style="103" customWidth="1"/>
    <col min="4611" max="4612" width="9.7109375" style="103" customWidth="1"/>
    <col min="4613" max="4613" width="10.28515625" style="103" customWidth="1"/>
    <col min="4614" max="4614" width="9.85546875" style="103" customWidth="1"/>
    <col min="4615" max="4864" width="9.140625" style="103"/>
    <col min="4865" max="4865" width="47.28515625" style="103" customWidth="1"/>
    <col min="4866" max="4866" width="19.140625" style="103" customWidth="1"/>
    <col min="4867" max="4868" width="9.7109375" style="103" customWidth="1"/>
    <col min="4869" max="4869" width="10.28515625" style="103" customWidth="1"/>
    <col min="4870" max="4870" width="9.85546875" style="103" customWidth="1"/>
    <col min="4871" max="5120" width="9.140625" style="103"/>
    <col min="5121" max="5121" width="47.28515625" style="103" customWidth="1"/>
    <col min="5122" max="5122" width="19.140625" style="103" customWidth="1"/>
    <col min="5123" max="5124" width="9.7109375" style="103" customWidth="1"/>
    <col min="5125" max="5125" width="10.28515625" style="103" customWidth="1"/>
    <col min="5126" max="5126" width="9.85546875" style="103" customWidth="1"/>
    <col min="5127" max="5376" width="9.140625" style="103"/>
    <col min="5377" max="5377" width="47.28515625" style="103" customWidth="1"/>
    <col min="5378" max="5378" width="19.140625" style="103" customWidth="1"/>
    <col min="5379" max="5380" width="9.7109375" style="103" customWidth="1"/>
    <col min="5381" max="5381" width="10.28515625" style="103" customWidth="1"/>
    <col min="5382" max="5382" width="9.85546875" style="103" customWidth="1"/>
    <col min="5383" max="5632" width="9.140625" style="103"/>
    <col min="5633" max="5633" width="47.28515625" style="103" customWidth="1"/>
    <col min="5634" max="5634" width="19.140625" style="103" customWidth="1"/>
    <col min="5635" max="5636" width="9.7109375" style="103" customWidth="1"/>
    <col min="5637" max="5637" width="10.28515625" style="103" customWidth="1"/>
    <col min="5638" max="5638" width="9.85546875" style="103" customWidth="1"/>
    <col min="5639" max="5888" width="9.140625" style="103"/>
    <col min="5889" max="5889" width="47.28515625" style="103" customWidth="1"/>
    <col min="5890" max="5890" width="19.140625" style="103" customWidth="1"/>
    <col min="5891" max="5892" width="9.7109375" style="103" customWidth="1"/>
    <col min="5893" max="5893" width="10.28515625" style="103" customWidth="1"/>
    <col min="5894" max="5894" width="9.85546875" style="103" customWidth="1"/>
    <col min="5895" max="6144" width="9.140625" style="103"/>
    <col min="6145" max="6145" width="47.28515625" style="103" customWidth="1"/>
    <col min="6146" max="6146" width="19.140625" style="103" customWidth="1"/>
    <col min="6147" max="6148" width="9.7109375" style="103" customWidth="1"/>
    <col min="6149" max="6149" width="10.28515625" style="103" customWidth="1"/>
    <col min="6150" max="6150" width="9.85546875" style="103" customWidth="1"/>
    <col min="6151" max="6400" width="9.140625" style="103"/>
    <col min="6401" max="6401" width="47.28515625" style="103" customWidth="1"/>
    <col min="6402" max="6402" width="19.140625" style="103" customWidth="1"/>
    <col min="6403" max="6404" width="9.7109375" style="103" customWidth="1"/>
    <col min="6405" max="6405" width="10.28515625" style="103" customWidth="1"/>
    <col min="6406" max="6406" width="9.85546875" style="103" customWidth="1"/>
    <col min="6407" max="6656" width="9.140625" style="103"/>
    <col min="6657" max="6657" width="47.28515625" style="103" customWidth="1"/>
    <col min="6658" max="6658" width="19.140625" style="103" customWidth="1"/>
    <col min="6659" max="6660" width="9.7109375" style="103" customWidth="1"/>
    <col min="6661" max="6661" width="10.28515625" style="103" customWidth="1"/>
    <col min="6662" max="6662" width="9.85546875" style="103" customWidth="1"/>
    <col min="6663" max="6912" width="9.140625" style="103"/>
    <col min="6913" max="6913" width="47.28515625" style="103" customWidth="1"/>
    <col min="6914" max="6914" width="19.140625" style="103" customWidth="1"/>
    <col min="6915" max="6916" width="9.7109375" style="103" customWidth="1"/>
    <col min="6917" max="6917" width="10.28515625" style="103" customWidth="1"/>
    <col min="6918" max="6918" width="9.85546875" style="103" customWidth="1"/>
    <col min="6919" max="7168" width="9.140625" style="103"/>
    <col min="7169" max="7169" width="47.28515625" style="103" customWidth="1"/>
    <col min="7170" max="7170" width="19.140625" style="103" customWidth="1"/>
    <col min="7171" max="7172" width="9.7109375" style="103" customWidth="1"/>
    <col min="7173" max="7173" width="10.28515625" style="103" customWidth="1"/>
    <col min="7174" max="7174" width="9.85546875" style="103" customWidth="1"/>
    <col min="7175" max="7424" width="9.140625" style="103"/>
    <col min="7425" max="7425" width="47.28515625" style="103" customWidth="1"/>
    <col min="7426" max="7426" width="19.140625" style="103" customWidth="1"/>
    <col min="7427" max="7428" width="9.7109375" style="103" customWidth="1"/>
    <col min="7429" max="7429" width="10.28515625" style="103" customWidth="1"/>
    <col min="7430" max="7430" width="9.85546875" style="103" customWidth="1"/>
    <col min="7431" max="7680" width="9.140625" style="103"/>
    <col min="7681" max="7681" width="47.28515625" style="103" customWidth="1"/>
    <col min="7682" max="7682" width="19.140625" style="103" customWidth="1"/>
    <col min="7683" max="7684" width="9.7109375" style="103" customWidth="1"/>
    <col min="7685" max="7685" width="10.28515625" style="103" customWidth="1"/>
    <col min="7686" max="7686" width="9.85546875" style="103" customWidth="1"/>
    <col min="7687" max="7936" width="9.140625" style="103"/>
    <col min="7937" max="7937" width="47.28515625" style="103" customWidth="1"/>
    <col min="7938" max="7938" width="19.140625" style="103" customWidth="1"/>
    <col min="7939" max="7940" width="9.7109375" style="103" customWidth="1"/>
    <col min="7941" max="7941" width="10.28515625" style="103" customWidth="1"/>
    <col min="7942" max="7942" width="9.85546875" style="103" customWidth="1"/>
    <col min="7943" max="8192" width="9.140625" style="103"/>
    <col min="8193" max="8193" width="47.28515625" style="103" customWidth="1"/>
    <col min="8194" max="8194" width="19.140625" style="103" customWidth="1"/>
    <col min="8195" max="8196" width="9.7109375" style="103" customWidth="1"/>
    <col min="8197" max="8197" width="10.28515625" style="103" customWidth="1"/>
    <col min="8198" max="8198" width="9.85546875" style="103" customWidth="1"/>
    <col min="8199" max="8448" width="9.140625" style="103"/>
    <col min="8449" max="8449" width="47.28515625" style="103" customWidth="1"/>
    <col min="8450" max="8450" width="19.140625" style="103" customWidth="1"/>
    <col min="8451" max="8452" width="9.7109375" style="103" customWidth="1"/>
    <col min="8453" max="8453" width="10.28515625" style="103" customWidth="1"/>
    <col min="8454" max="8454" width="9.85546875" style="103" customWidth="1"/>
    <col min="8455" max="8704" width="9.140625" style="103"/>
    <col min="8705" max="8705" width="47.28515625" style="103" customWidth="1"/>
    <col min="8706" max="8706" width="19.140625" style="103" customWidth="1"/>
    <col min="8707" max="8708" width="9.7109375" style="103" customWidth="1"/>
    <col min="8709" max="8709" width="10.28515625" style="103" customWidth="1"/>
    <col min="8710" max="8710" width="9.85546875" style="103" customWidth="1"/>
    <col min="8711" max="8960" width="9.140625" style="103"/>
    <col min="8961" max="8961" width="47.28515625" style="103" customWidth="1"/>
    <col min="8962" max="8962" width="19.140625" style="103" customWidth="1"/>
    <col min="8963" max="8964" width="9.7109375" style="103" customWidth="1"/>
    <col min="8965" max="8965" width="10.28515625" style="103" customWidth="1"/>
    <col min="8966" max="8966" width="9.85546875" style="103" customWidth="1"/>
    <col min="8967" max="9216" width="9.140625" style="103"/>
    <col min="9217" max="9217" width="47.28515625" style="103" customWidth="1"/>
    <col min="9218" max="9218" width="19.140625" style="103" customWidth="1"/>
    <col min="9219" max="9220" width="9.7109375" style="103" customWidth="1"/>
    <col min="9221" max="9221" width="10.28515625" style="103" customWidth="1"/>
    <col min="9222" max="9222" width="9.85546875" style="103" customWidth="1"/>
    <col min="9223" max="9472" width="9.140625" style="103"/>
    <col min="9473" max="9473" width="47.28515625" style="103" customWidth="1"/>
    <col min="9474" max="9474" width="19.140625" style="103" customWidth="1"/>
    <col min="9475" max="9476" width="9.7109375" style="103" customWidth="1"/>
    <col min="9477" max="9477" width="10.28515625" style="103" customWidth="1"/>
    <col min="9478" max="9478" width="9.85546875" style="103" customWidth="1"/>
    <col min="9479" max="9728" width="9.140625" style="103"/>
    <col min="9729" max="9729" width="47.28515625" style="103" customWidth="1"/>
    <col min="9730" max="9730" width="19.140625" style="103" customWidth="1"/>
    <col min="9731" max="9732" width="9.7109375" style="103" customWidth="1"/>
    <col min="9733" max="9733" width="10.28515625" style="103" customWidth="1"/>
    <col min="9734" max="9734" width="9.85546875" style="103" customWidth="1"/>
    <col min="9735" max="9984" width="9.140625" style="103"/>
    <col min="9985" max="9985" width="47.28515625" style="103" customWidth="1"/>
    <col min="9986" max="9986" width="19.140625" style="103" customWidth="1"/>
    <col min="9987" max="9988" width="9.7109375" style="103" customWidth="1"/>
    <col min="9989" max="9989" width="10.28515625" style="103" customWidth="1"/>
    <col min="9990" max="9990" width="9.85546875" style="103" customWidth="1"/>
    <col min="9991" max="10240" width="9.140625" style="103"/>
    <col min="10241" max="10241" width="47.28515625" style="103" customWidth="1"/>
    <col min="10242" max="10242" width="19.140625" style="103" customWidth="1"/>
    <col min="10243" max="10244" width="9.7109375" style="103" customWidth="1"/>
    <col min="10245" max="10245" width="10.28515625" style="103" customWidth="1"/>
    <col min="10246" max="10246" width="9.85546875" style="103" customWidth="1"/>
    <col min="10247" max="10496" width="9.140625" style="103"/>
    <col min="10497" max="10497" width="47.28515625" style="103" customWidth="1"/>
    <col min="10498" max="10498" width="19.140625" style="103" customWidth="1"/>
    <col min="10499" max="10500" width="9.7109375" style="103" customWidth="1"/>
    <col min="10501" max="10501" width="10.28515625" style="103" customWidth="1"/>
    <col min="10502" max="10502" width="9.85546875" style="103" customWidth="1"/>
    <col min="10503" max="10752" width="9.140625" style="103"/>
    <col min="10753" max="10753" width="47.28515625" style="103" customWidth="1"/>
    <col min="10754" max="10754" width="19.140625" style="103" customWidth="1"/>
    <col min="10755" max="10756" width="9.7109375" style="103" customWidth="1"/>
    <col min="10757" max="10757" width="10.28515625" style="103" customWidth="1"/>
    <col min="10758" max="10758" width="9.85546875" style="103" customWidth="1"/>
    <col min="10759" max="11008" width="9.140625" style="103"/>
    <col min="11009" max="11009" width="47.28515625" style="103" customWidth="1"/>
    <col min="11010" max="11010" width="19.140625" style="103" customWidth="1"/>
    <col min="11011" max="11012" width="9.7109375" style="103" customWidth="1"/>
    <col min="11013" max="11013" width="10.28515625" style="103" customWidth="1"/>
    <col min="11014" max="11014" width="9.85546875" style="103" customWidth="1"/>
    <col min="11015" max="11264" width="9.140625" style="103"/>
    <col min="11265" max="11265" width="47.28515625" style="103" customWidth="1"/>
    <col min="11266" max="11266" width="19.140625" style="103" customWidth="1"/>
    <col min="11267" max="11268" width="9.7109375" style="103" customWidth="1"/>
    <col min="11269" max="11269" width="10.28515625" style="103" customWidth="1"/>
    <col min="11270" max="11270" width="9.85546875" style="103" customWidth="1"/>
    <col min="11271" max="11520" width="9.140625" style="103"/>
    <col min="11521" max="11521" width="47.28515625" style="103" customWidth="1"/>
    <col min="11522" max="11522" width="19.140625" style="103" customWidth="1"/>
    <col min="11523" max="11524" width="9.7109375" style="103" customWidth="1"/>
    <col min="11525" max="11525" width="10.28515625" style="103" customWidth="1"/>
    <col min="11526" max="11526" width="9.85546875" style="103" customWidth="1"/>
    <col min="11527" max="11776" width="9.140625" style="103"/>
    <col min="11777" max="11777" width="47.28515625" style="103" customWidth="1"/>
    <col min="11778" max="11778" width="19.140625" style="103" customWidth="1"/>
    <col min="11779" max="11780" width="9.7109375" style="103" customWidth="1"/>
    <col min="11781" max="11781" width="10.28515625" style="103" customWidth="1"/>
    <col min="11782" max="11782" width="9.85546875" style="103" customWidth="1"/>
    <col min="11783" max="12032" width="9.140625" style="103"/>
    <col min="12033" max="12033" width="47.28515625" style="103" customWidth="1"/>
    <col min="12034" max="12034" width="19.140625" style="103" customWidth="1"/>
    <col min="12035" max="12036" width="9.7109375" style="103" customWidth="1"/>
    <col min="12037" max="12037" width="10.28515625" style="103" customWidth="1"/>
    <col min="12038" max="12038" width="9.85546875" style="103" customWidth="1"/>
    <col min="12039" max="12288" width="9.140625" style="103"/>
    <col min="12289" max="12289" width="47.28515625" style="103" customWidth="1"/>
    <col min="12290" max="12290" width="19.140625" style="103" customWidth="1"/>
    <col min="12291" max="12292" width="9.7109375" style="103" customWidth="1"/>
    <col min="12293" max="12293" width="10.28515625" style="103" customWidth="1"/>
    <col min="12294" max="12294" width="9.85546875" style="103" customWidth="1"/>
    <col min="12295" max="12544" width="9.140625" style="103"/>
    <col min="12545" max="12545" width="47.28515625" style="103" customWidth="1"/>
    <col min="12546" max="12546" width="19.140625" style="103" customWidth="1"/>
    <col min="12547" max="12548" width="9.7109375" style="103" customWidth="1"/>
    <col min="12549" max="12549" width="10.28515625" style="103" customWidth="1"/>
    <col min="12550" max="12550" width="9.85546875" style="103" customWidth="1"/>
    <col min="12551" max="12800" width="9.140625" style="103"/>
    <col min="12801" max="12801" width="47.28515625" style="103" customWidth="1"/>
    <col min="12802" max="12802" width="19.140625" style="103" customWidth="1"/>
    <col min="12803" max="12804" width="9.7109375" style="103" customWidth="1"/>
    <col min="12805" max="12805" width="10.28515625" style="103" customWidth="1"/>
    <col min="12806" max="12806" width="9.85546875" style="103" customWidth="1"/>
    <col min="12807" max="13056" width="9.140625" style="103"/>
    <col min="13057" max="13057" width="47.28515625" style="103" customWidth="1"/>
    <col min="13058" max="13058" width="19.140625" style="103" customWidth="1"/>
    <col min="13059" max="13060" width="9.7109375" style="103" customWidth="1"/>
    <col min="13061" max="13061" width="10.28515625" style="103" customWidth="1"/>
    <col min="13062" max="13062" width="9.85546875" style="103" customWidth="1"/>
    <col min="13063" max="13312" width="9.140625" style="103"/>
    <col min="13313" max="13313" width="47.28515625" style="103" customWidth="1"/>
    <col min="13314" max="13314" width="19.140625" style="103" customWidth="1"/>
    <col min="13315" max="13316" width="9.7109375" style="103" customWidth="1"/>
    <col min="13317" max="13317" width="10.28515625" style="103" customWidth="1"/>
    <col min="13318" max="13318" width="9.85546875" style="103" customWidth="1"/>
    <col min="13319" max="13568" width="9.140625" style="103"/>
    <col min="13569" max="13569" width="47.28515625" style="103" customWidth="1"/>
    <col min="13570" max="13570" width="19.140625" style="103" customWidth="1"/>
    <col min="13571" max="13572" width="9.7109375" style="103" customWidth="1"/>
    <col min="13573" max="13573" width="10.28515625" style="103" customWidth="1"/>
    <col min="13574" max="13574" width="9.85546875" style="103" customWidth="1"/>
    <col min="13575" max="13824" width="9.140625" style="103"/>
    <col min="13825" max="13825" width="47.28515625" style="103" customWidth="1"/>
    <col min="13826" max="13826" width="19.140625" style="103" customWidth="1"/>
    <col min="13827" max="13828" width="9.7109375" style="103" customWidth="1"/>
    <col min="13829" max="13829" width="10.28515625" style="103" customWidth="1"/>
    <col min="13830" max="13830" width="9.85546875" style="103" customWidth="1"/>
    <col min="13831" max="14080" width="9.140625" style="103"/>
    <col min="14081" max="14081" width="47.28515625" style="103" customWidth="1"/>
    <col min="14082" max="14082" width="19.140625" style="103" customWidth="1"/>
    <col min="14083" max="14084" width="9.7109375" style="103" customWidth="1"/>
    <col min="14085" max="14085" width="10.28515625" style="103" customWidth="1"/>
    <col min="14086" max="14086" width="9.85546875" style="103" customWidth="1"/>
    <col min="14087" max="14336" width="9.140625" style="103"/>
    <col min="14337" max="14337" width="47.28515625" style="103" customWidth="1"/>
    <col min="14338" max="14338" width="19.140625" style="103" customWidth="1"/>
    <col min="14339" max="14340" width="9.7109375" style="103" customWidth="1"/>
    <col min="14341" max="14341" width="10.28515625" style="103" customWidth="1"/>
    <col min="14342" max="14342" width="9.85546875" style="103" customWidth="1"/>
    <col min="14343" max="14592" width="9.140625" style="103"/>
    <col min="14593" max="14593" width="47.28515625" style="103" customWidth="1"/>
    <col min="14594" max="14594" width="19.140625" style="103" customWidth="1"/>
    <col min="14595" max="14596" width="9.7109375" style="103" customWidth="1"/>
    <col min="14597" max="14597" width="10.28515625" style="103" customWidth="1"/>
    <col min="14598" max="14598" width="9.85546875" style="103" customWidth="1"/>
    <col min="14599" max="14848" width="9.140625" style="103"/>
    <col min="14849" max="14849" width="47.28515625" style="103" customWidth="1"/>
    <col min="14850" max="14850" width="19.140625" style="103" customWidth="1"/>
    <col min="14851" max="14852" width="9.7109375" style="103" customWidth="1"/>
    <col min="14853" max="14853" width="10.28515625" style="103" customWidth="1"/>
    <col min="14854" max="14854" width="9.85546875" style="103" customWidth="1"/>
    <col min="14855" max="15104" width="9.140625" style="103"/>
    <col min="15105" max="15105" width="47.28515625" style="103" customWidth="1"/>
    <col min="15106" max="15106" width="19.140625" style="103" customWidth="1"/>
    <col min="15107" max="15108" width="9.7109375" style="103" customWidth="1"/>
    <col min="15109" max="15109" width="10.28515625" style="103" customWidth="1"/>
    <col min="15110" max="15110" width="9.85546875" style="103" customWidth="1"/>
    <col min="15111" max="15360" width="9.140625" style="103"/>
    <col min="15361" max="15361" width="47.28515625" style="103" customWidth="1"/>
    <col min="15362" max="15362" width="19.140625" style="103" customWidth="1"/>
    <col min="15363" max="15364" width="9.7109375" style="103" customWidth="1"/>
    <col min="15365" max="15365" width="10.28515625" style="103" customWidth="1"/>
    <col min="15366" max="15366" width="9.85546875" style="103" customWidth="1"/>
    <col min="15367" max="15616" width="9.140625" style="103"/>
    <col min="15617" max="15617" width="47.28515625" style="103" customWidth="1"/>
    <col min="15618" max="15618" width="19.140625" style="103" customWidth="1"/>
    <col min="15619" max="15620" width="9.7109375" style="103" customWidth="1"/>
    <col min="15621" max="15621" width="10.28515625" style="103" customWidth="1"/>
    <col min="15622" max="15622" width="9.85546875" style="103" customWidth="1"/>
    <col min="15623" max="15872" width="9.140625" style="103"/>
    <col min="15873" max="15873" width="47.28515625" style="103" customWidth="1"/>
    <col min="15874" max="15874" width="19.140625" style="103" customWidth="1"/>
    <col min="15875" max="15876" width="9.7109375" style="103" customWidth="1"/>
    <col min="15877" max="15877" width="10.28515625" style="103" customWidth="1"/>
    <col min="15878" max="15878" width="9.85546875" style="103" customWidth="1"/>
    <col min="15879" max="16128" width="9.140625" style="103"/>
    <col min="16129" max="16129" width="47.28515625" style="103" customWidth="1"/>
    <col min="16130" max="16130" width="19.140625" style="103" customWidth="1"/>
    <col min="16131" max="16132" width="9.7109375" style="103" customWidth="1"/>
    <col min="16133" max="16133" width="10.28515625" style="103" customWidth="1"/>
    <col min="16134" max="16134" width="9.85546875" style="103" customWidth="1"/>
    <col min="16135" max="16384" width="9.140625" style="103"/>
  </cols>
  <sheetData>
    <row r="1" spans="1:10" s="69" customFormat="1" ht="21" customHeight="1">
      <c r="A1" s="231" t="s">
        <v>88</v>
      </c>
      <c r="B1" s="232"/>
    </row>
    <row r="2" spans="1:10" s="69" customFormat="1" ht="15" customHeight="1">
      <c r="A2" s="161"/>
      <c r="B2" s="228"/>
      <c r="D2" s="396" t="s">
        <v>62</v>
      </c>
      <c r="E2" s="396"/>
    </row>
    <row r="3" spans="1:10" ht="15" customHeight="1" thickBot="1">
      <c r="A3" s="258"/>
      <c r="B3" s="327" t="s">
        <v>26</v>
      </c>
      <c r="C3" s="249">
        <v>2018</v>
      </c>
      <c r="D3" s="250">
        <v>2017</v>
      </c>
      <c r="E3" s="251" t="s">
        <v>56</v>
      </c>
      <c r="F3" s="251" t="s">
        <v>63</v>
      </c>
      <c r="G3" s="167"/>
      <c r="H3" s="167"/>
    </row>
    <row r="4" spans="1:10" ht="18.75" customHeight="1">
      <c r="A4" s="328" t="s">
        <v>89</v>
      </c>
      <c r="C4" s="195">
        <v>2.883</v>
      </c>
      <c r="D4" s="169">
        <v>2.964</v>
      </c>
      <c r="E4" s="170">
        <f t="shared" ref="E4:E14" si="0">+C4-D4</f>
        <v>-8.0999999999999961E-2</v>
      </c>
      <c r="F4" s="73">
        <f t="shared" ref="F4:F14" si="1">+E4/D4*100</f>
        <v>-2.7327935222672051</v>
      </c>
      <c r="G4" s="167"/>
      <c r="H4" s="167"/>
    </row>
    <row r="5" spans="1:10" ht="18.75" customHeight="1">
      <c r="A5" s="328" t="s">
        <v>90</v>
      </c>
      <c r="C5" s="195">
        <v>3.57</v>
      </c>
      <c r="D5" s="169">
        <v>3.66</v>
      </c>
      <c r="E5" s="170">
        <f t="shared" si="0"/>
        <v>-9.0000000000000302E-2</v>
      </c>
      <c r="F5" s="73">
        <f t="shared" si="1"/>
        <v>-2.4590163934426315</v>
      </c>
      <c r="G5" s="167"/>
      <c r="H5" s="167"/>
    </row>
    <row r="6" spans="1:10" ht="18.75" customHeight="1">
      <c r="A6" s="328" t="s">
        <v>91</v>
      </c>
      <c r="C6" s="195">
        <v>0.49399999999999999</v>
      </c>
      <c r="D6" s="169">
        <v>0.4</v>
      </c>
      <c r="E6" s="170">
        <f t="shared" si="0"/>
        <v>9.3999999999999972E-2</v>
      </c>
      <c r="F6" s="73">
        <f t="shared" si="1"/>
        <v>23.499999999999993</v>
      </c>
      <c r="G6" s="167"/>
      <c r="H6" s="167"/>
    </row>
    <row r="7" spans="1:10" s="172" customFormat="1" ht="18.75" customHeight="1">
      <c r="A7" s="328" t="s">
        <v>92</v>
      </c>
      <c r="B7" s="168"/>
      <c r="C7" s="195">
        <v>5.6289999999999996</v>
      </c>
      <c r="D7" s="170">
        <v>5.57</v>
      </c>
      <c r="E7" s="170">
        <f t="shared" si="0"/>
        <v>5.8999999999999275E-2</v>
      </c>
      <c r="F7" s="73">
        <f t="shared" si="1"/>
        <v>1.0592459605026801</v>
      </c>
      <c r="G7" s="171"/>
      <c r="H7" s="171"/>
      <c r="I7" s="170"/>
      <c r="J7" s="73"/>
    </row>
    <row r="8" spans="1:10" ht="18.75" customHeight="1">
      <c r="A8" s="329" t="s">
        <v>93</v>
      </c>
      <c r="B8" s="274"/>
      <c r="C8" s="259">
        <f>SUM(C4:C7)</f>
        <v>12.575999999999999</v>
      </c>
      <c r="D8" s="260">
        <f>SUM(D4:D7)</f>
        <v>12.594000000000001</v>
      </c>
      <c r="E8" s="261">
        <f t="shared" si="0"/>
        <v>-1.8000000000002458E-2</v>
      </c>
      <c r="F8" s="262">
        <f t="shared" si="1"/>
        <v>-0.14292520247738968</v>
      </c>
      <c r="G8" s="167"/>
      <c r="H8" s="167"/>
    </row>
    <row r="9" spans="1:10" ht="18.75" customHeight="1">
      <c r="A9" s="328" t="s">
        <v>94</v>
      </c>
      <c r="C9" s="195">
        <v>1.2170000000000001</v>
      </c>
      <c r="D9" s="169">
        <v>1.2250000000000001</v>
      </c>
      <c r="E9" s="170">
        <f t="shared" si="0"/>
        <v>-8.0000000000000071E-3</v>
      </c>
      <c r="F9" s="73">
        <f t="shared" si="1"/>
        <v>-0.65306122448979642</v>
      </c>
      <c r="G9" s="167"/>
      <c r="H9" s="167"/>
    </row>
    <row r="10" spans="1:10" s="173" customFormat="1" ht="18.75" customHeight="1">
      <c r="A10" s="328" t="s">
        <v>95</v>
      </c>
      <c r="B10" s="168"/>
      <c r="C10" s="195">
        <v>1.472</v>
      </c>
      <c r="D10" s="169">
        <v>1.4630000000000001</v>
      </c>
      <c r="E10" s="170">
        <f t="shared" si="0"/>
        <v>8.999999999999897E-3</v>
      </c>
      <c r="F10" s="73">
        <f t="shared" si="1"/>
        <v>0.6151742993848186</v>
      </c>
      <c r="G10" s="167"/>
      <c r="H10" s="167"/>
    </row>
    <row r="11" spans="1:10" ht="18.75" customHeight="1">
      <c r="A11" s="328" t="s">
        <v>96</v>
      </c>
      <c r="B11" s="174"/>
      <c r="C11" s="195">
        <v>0.23</v>
      </c>
      <c r="D11" s="169">
        <v>0.22</v>
      </c>
      <c r="E11" s="170">
        <f t="shared" si="0"/>
        <v>1.0000000000000009E-2</v>
      </c>
      <c r="F11" s="73">
        <f t="shared" si="1"/>
        <v>4.5454545454545494</v>
      </c>
      <c r="G11" s="167"/>
      <c r="H11" s="167"/>
    </row>
    <row r="12" spans="1:10" s="172" customFormat="1" ht="18.75" customHeight="1">
      <c r="A12" s="330" t="s">
        <v>92</v>
      </c>
      <c r="B12" s="263"/>
      <c r="C12" s="264">
        <v>0.56799999999999995</v>
      </c>
      <c r="D12" s="265">
        <v>0.68</v>
      </c>
      <c r="E12" s="266">
        <f t="shared" si="0"/>
        <v>-0.1120000000000001</v>
      </c>
      <c r="F12" s="267">
        <f t="shared" si="1"/>
        <v>-16.47058823529413</v>
      </c>
      <c r="G12" s="175"/>
      <c r="H12" s="175"/>
    </row>
    <row r="13" spans="1:10" s="172" customFormat="1" ht="18.75" customHeight="1">
      <c r="A13" s="331" t="s">
        <v>97</v>
      </c>
      <c r="B13" s="268"/>
      <c r="C13" s="259">
        <f>+C9+C10+C11+C12</f>
        <v>3.4870000000000001</v>
      </c>
      <c r="D13" s="260">
        <f>+D9+D10+D11+D12</f>
        <v>3.5880000000000005</v>
      </c>
      <c r="E13" s="261">
        <f t="shared" si="0"/>
        <v>-0.10100000000000042</v>
      </c>
      <c r="F13" s="262">
        <f t="shared" si="1"/>
        <v>-2.8149386845039133</v>
      </c>
      <c r="G13" s="167"/>
      <c r="H13" s="167"/>
    </row>
    <row r="14" spans="1:10" ht="18.75" customHeight="1" thickBot="1">
      <c r="A14" s="332" t="s">
        <v>98</v>
      </c>
      <c r="B14" s="269"/>
      <c r="C14" s="270">
        <f>+C8+C13</f>
        <v>16.062999999999999</v>
      </c>
      <c r="D14" s="271">
        <f>+D8+D13</f>
        <v>16.182000000000002</v>
      </c>
      <c r="E14" s="272">
        <f t="shared" si="0"/>
        <v>-0.11900000000000333</v>
      </c>
      <c r="F14" s="273">
        <f t="shared" si="1"/>
        <v>-0.73538499567422633</v>
      </c>
      <c r="G14" s="167"/>
      <c r="H14" s="167"/>
    </row>
    <row r="15" spans="1:10" ht="6.75" customHeight="1" thickTop="1">
      <c r="G15" s="167"/>
      <c r="H15" s="167"/>
    </row>
    <row r="16" spans="1:10" ht="15" customHeight="1">
      <c r="G16" s="167"/>
      <c r="H16" s="167"/>
    </row>
    <row r="17" spans="3:8" ht="15" customHeight="1">
      <c r="G17" s="167"/>
      <c r="H17" s="167"/>
    </row>
    <row r="18" spans="3:8" ht="15" customHeight="1">
      <c r="C18" s="369"/>
      <c r="D18" s="369"/>
      <c r="G18" s="167"/>
      <c r="H18" s="167"/>
    </row>
    <row r="19" spans="3:8" ht="15" customHeight="1">
      <c r="C19" s="371"/>
      <c r="D19" s="371"/>
      <c r="G19" s="167"/>
      <c r="H19" s="167"/>
    </row>
    <row r="20" spans="3:8" ht="15" customHeight="1">
      <c r="G20" s="167"/>
      <c r="H20" s="167"/>
    </row>
    <row r="21" spans="3:8" ht="15" customHeight="1">
      <c r="G21" s="167"/>
      <c r="H21" s="167"/>
    </row>
    <row r="22" spans="3:8" ht="15" customHeight="1">
      <c r="G22" s="167"/>
      <c r="H22" s="167"/>
    </row>
    <row r="23" spans="3:8" ht="15" customHeight="1">
      <c r="G23" s="167"/>
      <c r="H23" s="167"/>
    </row>
    <row r="24" spans="3:8" ht="15" customHeight="1">
      <c r="G24" s="167"/>
      <c r="H24" s="167"/>
    </row>
    <row r="25" spans="3:8" ht="15" customHeight="1">
      <c r="G25" s="167"/>
      <c r="H25" s="167"/>
    </row>
    <row r="26" spans="3:8" ht="15" customHeight="1">
      <c r="G26" s="167"/>
      <c r="H26" s="167"/>
    </row>
    <row r="27" spans="3:8" ht="15" customHeight="1">
      <c r="G27" s="167"/>
      <c r="H27" s="167"/>
    </row>
    <row r="28" spans="3:8" ht="15" customHeight="1">
      <c r="G28" s="167"/>
      <c r="H28" s="167"/>
    </row>
    <row r="29" spans="3:8" ht="15" customHeight="1">
      <c r="G29" s="167"/>
      <c r="H29" s="167"/>
    </row>
    <row r="30" spans="3:8" ht="15" customHeight="1">
      <c r="G30" s="167"/>
      <c r="H30" s="167"/>
    </row>
    <row r="31" spans="3:8" ht="15" customHeight="1">
      <c r="G31" s="167"/>
      <c r="H31" s="167"/>
    </row>
    <row r="32" spans="3:8" ht="15" customHeight="1">
      <c r="G32" s="167"/>
      <c r="H32" s="167"/>
    </row>
    <row r="33" spans="7:8" ht="15" customHeight="1">
      <c r="G33" s="167"/>
      <c r="H33" s="167"/>
    </row>
    <row r="34" spans="7:8" ht="15" customHeight="1">
      <c r="G34" s="167"/>
      <c r="H34" s="167"/>
    </row>
    <row r="35" spans="7:8" ht="15" customHeight="1">
      <c r="G35" s="167"/>
      <c r="H35" s="167"/>
    </row>
    <row r="36" spans="7:8" ht="15" customHeight="1">
      <c r="G36" s="167"/>
      <c r="H36" s="167"/>
    </row>
    <row r="37" spans="7:8" ht="15" customHeight="1">
      <c r="G37" s="167"/>
      <c r="H37" s="167"/>
    </row>
    <row r="38" spans="7:8" ht="15" customHeight="1">
      <c r="G38" s="167"/>
      <c r="H38" s="167"/>
    </row>
    <row r="39" spans="7:8" ht="15" customHeight="1">
      <c r="G39" s="167"/>
      <c r="H39" s="167"/>
    </row>
    <row r="40" spans="7:8" ht="15" customHeight="1">
      <c r="G40" s="167"/>
      <c r="H40" s="167"/>
    </row>
    <row r="41" spans="7:8" ht="15" customHeight="1">
      <c r="G41" s="167"/>
      <c r="H41" s="167"/>
    </row>
    <row r="42" spans="7:8" ht="15" customHeight="1">
      <c r="G42" s="167"/>
      <c r="H42" s="167"/>
    </row>
    <row r="43" spans="7:8" ht="15" customHeight="1">
      <c r="G43" s="167"/>
      <c r="H43" s="167"/>
    </row>
    <row r="44" spans="7:8" ht="15" customHeight="1">
      <c r="G44" s="167"/>
      <c r="H44" s="167"/>
    </row>
    <row r="45" spans="7:8" ht="15" customHeight="1">
      <c r="G45" s="167"/>
      <c r="H45" s="167"/>
    </row>
    <row r="46" spans="7:8" ht="15" customHeight="1">
      <c r="G46" s="167"/>
      <c r="H46" s="167"/>
    </row>
    <row r="47" spans="7:8" ht="15" customHeight="1">
      <c r="G47" s="167"/>
      <c r="H47" s="167"/>
    </row>
    <row r="48" spans="7:8" ht="15" customHeight="1">
      <c r="G48" s="167"/>
      <c r="H48" s="167"/>
    </row>
    <row r="49" spans="7:8" ht="15" customHeight="1">
      <c r="G49" s="167"/>
      <c r="H49" s="167"/>
    </row>
    <row r="50" spans="7:8" ht="15" customHeight="1">
      <c r="G50" s="167"/>
      <c r="H50" s="167"/>
    </row>
    <row r="51" spans="7:8" ht="15" customHeight="1">
      <c r="G51" s="167"/>
      <c r="H51" s="167"/>
    </row>
    <row r="52" spans="7:8" ht="15" customHeight="1">
      <c r="G52" s="167"/>
      <c r="H52" s="167"/>
    </row>
    <row r="53" spans="7:8" ht="15" customHeight="1">
      <c r="G53" s="167"/>
      <c r="H53" s="167"/>
    </row>
    <row r="54" spans="7:8" ht="15" customHeight="1">
      <c r="G54" s="167"/>
      <c r="H54" s="167"/>
    </row>
    <row r="55" spans="7:8" ht="15" customHeight="1">
      <c r="G55" s="167"/>
      <c r="H55" s="167"/>
    </row>
    <row r="56" spans="7:8" ht="15" customHeight="1">
      <c r="G56" s="167"/>
      <c r="H56" s="167"/>
    </row>
    <row r="57" spans="7:8" ht="15" customHeight="1">
      <c r="G57" s="167"/>
      <c r="H57" s="167"/>
    </row>
    <row r="58" spans="7:8" ht="15" customHeight="1">
      <c r="G58" s="167"/>
      <c r="H58" s="167"/>
    </row>
    <row r="59" spans="7:8" ht="15" customHeight="1">
      <c r="G59" s="167"/>
      <c r="H59" s="167"/>
    </row>
    <row r="60" spans="7:8" ht="15" customHeight="1">
      <c r="G60" s="167"/>
      <c r="H60" s="167"/>
    </row>
    <row r="61" spans="7:8" ht="15" customHeight="1">
      <c r="G61" s="167"/>
      <c r="H61" s="167"/>
    </row>
    <row r="62" spans="7:8" ht="15" customHeight="1">
      <c r="G62" s="167"/>
      <c r="H62" s="167"/>
    </row>
    <row r="63" spans="7:8" ht="15" customHeight="1">
      <c r="G63" s="167"/>
      <c r="H63" s="167"/>
    </row>
    <row r="64" spans="7:8" ht="15" customHeight="1">
      <c r="G64" s="167"/>
      <c r="H64" s="167"/>
    </row>
  </sheetData>
  <mergeCells count="1">
    <mergeCell ref="D2:E2"/>
  </mergeCells>
  <pageMargins left="0.23" right="0.27" top="0.28999999999999998" bottom="0.31" header="0.17" footer="0.21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showZeros="0" workbookViewId="0">
      <selection activeCell="C21" sqref="C21"/>
    </sheetView>
  </sheetViews>
  <sheetFormatPr defaultRowHeight="15" customHeight="1"/>
  <cols>
    <col min="1" max="1" width="51.140625" style="121" customWidth="1"/>
    <col min="2" max="2" width="19.7109375" style="120" customWidth="1"/>
    <col min="3" max="6" width="12.85546875" style="121" customWidth="1"/>
    <col min="7" max="256" width="9.140625" style="121"/>
    <col min="257" max="257" width="46.7109375" style="121" customWidth="1"/>
    <col min="258" max="258" width="22" style="121" customWidth="1"/>
    <col min="259" max="261" width="9.140625" style="121"/>
    <col min="262" max="262" width="9.7109375" style="121" customWidth="1"/>
    <col min="263" max="512" width="9.140625" style="121"/>
    <col min="513" max="513" width="46.7109375" style="121" customWidth="1"/>
    <col min="514" max="514" width="22" style="121" customWidth="1"/>
    <col min="515" max="517" width="9.140625" style="121"/>
    <col min="518" max="518" width="9.7109375" style="121" customWidth="1"/>
    <col min="519" max="768" width="9.140625" style="121"/>
    <col min="769" max="769" width="46.7109375" style="121" customWidth="1"/>
    <col min="770" max="770" width="22" style="121" customWidth="1"/>
    <col min="771" max="773" width="9.140625" style="121"/>
    <col min="774" max="774" width="9.7109375" style="121" customWidth="1"/>
    <col min="775" max="1024" width="9.140625" style="121"/>
    <col min="1025" max="1025" width="46.7109375" style="121" customWidth="1"/>
    <col min="1026" max="1026" width="22" style="121" customWidth="1"/>
    <col min="1027" max="1029" width="9.140625" style="121"/>
    <col min="1030" max="1030" width="9.7109375" style="121" customWidth="1"/>
    <col min="1031" max="1280" width="9.140625" style="121"/>
    <col min="1281" max="1281" width="46.7109375" style="121" customWidth="1"/>
    <col min="1282" max="1282" width="22" style="121" customWidth="1"/>
    <col min="1283" max="1285" width="9.140625" style="121"/>
    <col min="1286" max="1286" width="9.7109375" style="121" customWidth="1"/>
    <col min="1287" max="1536" width="9.140625" style="121"/>
    <col min="1537" max="1537" width="46.7109375" style="121" customWidth="1"/>
    <col min="1538" max="1538" width="22" style="121" customWidth="1"/>
    <col min="1539" max="1541" width="9.140625" style="121"/>
    <col min="1542" max="1542" width="9.7109375" style="121" customWidth="1"/>
    <col min="1543" max="1792" width="9.140625" style="121"/>
    <col min="1793" max="1793" width="46.7109375" style="121" customWidth="1"/>
    <col min="1794" max="1794" width="22" style="121" customWidth="1"/>
    <col min="1795" max="1797" width="9.140625" style="121"/>
    <col min="1798" max="1798" width="9.7109375" style="121" customWidth="1"/>
    <col min="1799" max="2048" width="9.140625" style="121"/>
    <col min="2049" max="2049" width="46.7109375" style="121" customWidth="1"/>
    <col min="2050" max="2050" width="22" style="121" customWidth="1"/>
    <col min="2051" max="2053" width="9.140625" style="121"/>
    <col min="2054" max="2054" width="9.7109375" style="121" customWidth="1"/>
    <col min="2055" max="2304" width="9.140625" style="121"/>
    <col min="2305" max="2305" width="46.7109375" style="121" customWidth="1"/>
    <col min="2306" max="2306" width="22" style="121" customWidth="1"/>
    <col min="2307" max="2309" width="9.140625" style="121"/>
    <col min="2310" max="2310" width="9.7109375" style="121" customWidth="1"/>
    <col min="2311" max="2560" width="9.140625" style="121"/>
    <col min="2561" max="2561" width="46.7109375" style="121" customWidth="1"/>
    <col min="2562" max="2562" width="22" style="121" customWidth="1"/>
    <col min="2563" max="2565" width="9.140625" style="121"/>
    <col min="2566" max="2566" width="9.7109375" style="121" customWidth="1"/>
    <col min="2567" max="2816" width="9.140625" style="121"/>
    <col min="2817" max="2817" width="46.7109375" style="121" customWidth="1"/>
    <col min="2818" max="2818" width="22" style="121" customWidth="1"/>
    <col min="2819" max="2821" width="9.140625" style="121"/>
    <col min="2822" max="2822" width="9.7109375" style="121" customWidth="1"/>
    <col min="2823" max="3072" width="9.140625" style="121"/>
    <col min="3073" max="3073" width="46.7109375" style="121" customWidth="1"/>
    <col min="3074" max="3074" width="22" style="121" customWidth="1"/>
    <col min="3075" max="3077" width="9.140625" style="121"/>
    <col min="3078" max="3078" width="9.7109375" style="121" customWidth="1"/>
    <col min="3079" max="3328" width="9.140625" style="121"/>
    <col min="3329" max="3329" width="46.7109375" style="121" customWidth="1"/>
    <col min="3330" max="3330" width="22" style="121" customWidth="1"/>
    <col min="3331" max="3333" width="9.140625" style="121"/>
    <col min="3334" max="3334" width="9.7109375" style="121" customWidth="1"/>
    <col min="3335" max="3584" width="9.140625" style="121"/>
    <col min="3585" max="3585" width="46.7109375" style="121" customWidth="1"/>
    <col min="3586" max="3586" width="22" style="121" customWidth="1"/>
    <col min="3587" max="3589" width="9.140625" style="121"/>
    <col min="3590" max="3590" width="9.7109375" style="121" customWidth="1"/>
    <col min="3591" max="3840" width="9.140625" style="121"/>
    <col min="3841" max="3841" width="46.7109375" style="121" customWidth="1"/>
    <col min="3842" max="3842" width="22" style="121" customWidth="1"/>
    <col min="3843" max="3845" width="9.140625" style="121"/>
    <col min="3846" max="3846" width="9.7109375" style="121" customWidth="1"/>
    <col min="3847" max="4096" width="9.140625" style="121"/>
    <col min="4097" max="4097" width="46.7109375" style="121" customWidth="1"/>
    <col min="4098" max="4098" width="22" style="121" customWidth="1"/>
    <col min="4099" max="4101" width="9.140625" style="121"/>
    <col min="4102" max="4102" width="9.7109375" style="121" customWidth="1"/>
    <col min="4103" max="4352" width="9.140625" style="121"/>
    <col min="4353" max="4353" width="46.7109375" style="121" customWidth="1"/>
    <col min="4354" max="4354" width="22" style="121" customWidth="1"/>
    <col min="4355" max="4357" width="9.140625" style="121"/>
    <col min="4358" max="4358" width="9.7109375" style="121" customWidth="1"/>
    <col min="4359" max="4608" width="9.140625" style="121"/>
    <col min="4609" max="4609" width="46.7109375" style="121" customWidth="1"/>
    <col min="4610" max="4610" width="22" style="121" customWidth="1"/>
    <col min="4611" max="4613" width="9.140625" style="121"/>
    <col min="4614" max="4614" width="9.7109375" style="121" customWidth="1"/>
    <col min="4615" max="4864" width="9.140625" style="121"/>
    <col min="4865" max="4865" width="46.7109375" style="121" customWidth="1"/>
    <col min="4866" max="4866" width="22" style="121" customWidth="1"/>
    <col min="4867" max="4869" width="9.140625" style="121"/>
    <col min="4870" max="4870" width="9.7109375" style="121" customWidth="1"/>
    <col min="4871" max="5120" width="9.140625" style="121"/>
    <col min="5121" max="5121" width="46.7109375" style="121" customWidth="1"/>
    <col min="5122" max="5122" width="22" style="121" customWidth="1"/>
    <col min="5123" max="5125" width="9.140625" style="121"/>
    <col min="5126" max="5126" width="9.7109375" style="121" customWidth="1"/>
    <col min="5127" max="5376" width="9.140625" style="121"/>
    <col min="5377" max="5377" width="46.7109375" style="121" customWidth="1"/>
    <col min="5378" max="5378" width="22" style="121" customWidth="1"/>
    <col min="5379" max="5381" width="9.140625" style="121"/>
    <col min="5382" max="5382" width="9.7109375" style="121" customWidth="1"/>
    <col min="5383" max="5632" width="9.140625" style="121"/>
    <col min="5633" max="5633" width="46.7109375" style="121" customWidth="1"/>
    <col min="5634" max="5634" width="22" style="121" customWidth="1"/>
    <col min="5635" max="5637" width="9.140625" style="121"/>
    <col min="5638" max="5638" width="9.7109375" style="121" customWidth="1"/>
    <col min="5639" max="5888" width="9.140625" style="121"/>
    <col min="5889" max="5889" width="46.7109375" style="121" customWidth="1"/>
    <col min="5890" max="5890" width="22" style="121" customWidth="1"/>
    <col min="5891" max="5893" width="9.140625" style="121"/>
    <col min="5894" max="5894" width="9.7109375" style="121" customWidth="1"/>
    <col min="5895" max="6144" width="9.140625" style="121"/>
    <col min="6145" max="6145" width="46.7109375" style="121" customWidth="1"/>
    <col min="6146" max="6146" width="22" style="121" customWidth="1"/>
    <col min="6147" max="6149" width="9.140625" style="121"/>
    <col min="6150" max="6150" width="9.7109375" style="121" customWidth="1"/>
    <col min="6151" max="6400" width="9.140625" style="121"/>
    <col min="6401" max="6401" width="46.7109375" style="121" customWidth="1"/>
    <col min="6402" max="6402" width="22" style="121" customWidth="1"/>
    <col min="6403" max="6405" width="9.140625" style="121"/>
    <col min="6406" max="6406" width="9.7109375" style="121" customWidth="1"/>
    <col min="6407" max="6656" width="9.140625" style="121"/>
    <col min="6657" max="6657" width="46.7109375" style="121" customWidth="1"/>
    <col min="6658" max="6658" width="22" style="121" customWidth="1"/>
    <col min="6659" max="6661" width="9.140625" style="121"/>
    <col min="6662" max="6662" width="9.7109375" style="121" customWidth="1"/>
    <col min="6663" max="6912" width="9.140625" style="121"/>
    <col min="6913" max="6913" width="46.7109375" style="121" customWidth="1"/>
    <col min="6914" max="6914" width="22" style="121" customWidth="1"/>
    <col min="6915" max="6917" width="9.140625" style="121"/>
    <col min="6918" max="6918" width="9.7109375" style="121" customWidth="1"/>
    <col min="6919" max="7168" width="9.140625" style="121"/>
    <col min="7169" max="7169" width="46.7109375" style="121" customWidth="1"/>
    <col min="7170" max="7170" width="22" style="121" customWidth="1"/>
    <col min="7171" max="7173" width="9.140625" style="121"/>
    <col min="7174" max="7174" width="9.7109375" style="121" customWidth="1"/>
    <col min="7175" max="7424" width="9.140625" style="121"/>
    <col min="7425" max="7425" width="46.7109375" style="121" customWidth="1"/>
    <col min="7426" max="7426" width="22" style="121" customWidth="1"/>
    <col min="7427" max="7429" width="9.140625" style="121"/>
    <col min="7430" max="7430" width="9.7109375" style="121" customWidth="1"/>
    <col min="7431" max="7680" width="9.140625" style="121"/>
    <col min="7681" max="7681" width="46.7109375" style="121" customWidth="1"/>
    <col min="7682" max="7682" width="22" style="121" customWidth="1"/>
    <col min="7683" max="7685" width="9.140625" style="121"/>
    <col min="7686" max="7686" width="9.7109375" style="121" customWidth="1"/>
    <col min="7687" max="7936" width="9.140625" style="121"/>
    <col min="7937" max="7937" width="46.7109375" style="121" customWidth="1"/>
    <col min="7938" max="7938" width="22" style="121" customWidth="1"/>
    <col min="7939" max="7941" width="9.140625" style="121"/>
    <col min="7942" max="7942" width="9.7109375" style="121" customWidth="1"/>
    <col min="7943" max="8192" width="9.140625" style="121"/>
    <col min="8193" max="8193" width="46.7109375" style="121" customWidth="1"/>
    <col min="8194" max="8194" width="22" style="121" customWidth="1"/>
    <col min="8195" max="8197" width="9.140625" style="121"/>
    <col min="8198" max="8198" width="9.7109375" style="121" customWidth="1"/>
    <col min="8199" max="8448" width="9.140625" style="121"/>
    <col min="8449" max="8449" width="46.7109375" style="121" customWidth="1"/>
    <col min="8450" max="8450" width="22" style="121" customWidth="1"/>
    <col min="8451" max="8453" width="9.140625" style="121"/>
    <col min="8454" max="8454" width="9.7109375" style="121" customWidth="1"/>
    <col min="8455" max="8704" width="9.140625" style="121"/>
    <col min="8705" max="8705" width="46.7109375" style="121" customWidth="1"/>
    <col min="8706" max="8706" width="22" style="121" customWidth="1"/>
    <col min="8707" max="8709" width="9.140625" style="121"/>
    <col min="8710" max="8710" width="9.7109375" style="121" customWidth="1"/>
    <col min="8711" max="8960" width="9.140625" style="121"/>
    <col min="8961" max="8961" width="46.7109375" style="121" customWidth="1"/>
    <col min="8962" max="8962" width="22" style="121" customWidth="1"/>
    <col min="8963" max="8965" width="9.140625" style="121"/>
    <col min="8966" max="8966" width="9.7109375" style="121" customWidth="1"/>
    <col min="8967" max="9216" width="9.140625" style="121"/>
    <col min="9217" max="9217" width="46.7109375" style="121" customWidth="1"/>
    <col min="9218" max="9218" width="22" style="121" customWidth="1"/>
    <col min="9219" max="9221" width="9.140625" style="121"/>
    <col min="9222" max="9222" width="9.7109375" style="121" customWidth="1"/>
    <col min="9223" max="9472" width="9.140625" style="121"/>
    <col min="9473" max="9473" width="46.7109375" style="121" customWidth="1"/>
    <col min="9474" max="9474" width="22" style="121" customWidth="1"/>
    <col min="9475" max="9477" width="9.140625" style="121"/>
    <col min="9478" max="9478" width="9.7109375" style="121" customWidth="1"/>
    <col min="9479" max="9728" width="9.140625" style="121"/>
    <col min="9729" max="9729" width="46.7109375" style="121" customWidth="1"/>
    <col min="9730" max="9730" width="22" style="121" customWidth="1"/>
    <col min="9731" max="9733" width="9.140625" style="121"/>
    <col min="9734" max="9734" width="9.7109375" style="121" customWidth="1"/>
    <col min="9735" max="9984" width="9.140625" style="121"/>
    <col min="9985" max="9985" width="46.7109375" style="121" customWidth="1"/>
    <col min="9986" max="9986" width="22" style="121" customWidth="1"/>
    <col min="9987" max="9989" width="9.140625" style="121"/>
    <col min="9990" max="9990" width="9.7109375" style="121" customWidth="1"/>
    <col min="9991" max="10240" width="9.140625" style="121"/>
    <col min="10241" max="10241" width="46.7109375" style="121" customWidth="1"/>
    <col min="10242" max="10242" width="22" style="121" customWidth="1"/>
    <col min="10243" max="10245" width="9.140625" style="121"/>
    <col min="10246" max="10246" width="9.7109375" style="121" customWidth="1"/>
    <col min="10247" max="10496" width="9.140625" style="121"/>
    <col min="10497" max="10497" width="46.7109375" style="121" customWidth="1"/>
    <col min="10498" max="10498" width="22" style="121" customWidth="1"/>
    <col min="10499" max="10501" width="9.140625" style="121"/>
    <col min="10502" max="10502" width="9.7109375" style="121" customWidth="1"/>
    <col min="10503" max="10752" width="9.140625" style="121"/>
    <col min="10753" max="10753" width="46.7109375" style="121" customWidth="1"/>
    <col min="10754" max="10754" width="22" style="121" customWidth="1"/>
    <col min="10755" max="10757" width="9.140625" style="121"/>
    <col min="10758" max="10758" width="9.7109375" style="121" customWidth="1"/>
    <col min="10759" max="11008" width="9.140625" style="121"/>
    <col min="11009" max="11009" width="46.7109375" style="121" customWidth="1"/>
    <col min="11010" max="11010" width="22" style="121" customWidth="1"/>
    <col min="11011" max="11013" width="9.140625" style="121"/>
    <col min="11014" max="11014" width="9.7109375" style="121" customWidth="1"/>
    <col min="11015" max="11264" width="9.140625" style="121"/>
    <col min="11265" max="11265" width="46.7109375" style="121" customWidth="1"/>
    <col min="11266" max="11266" width="22" style="121" customWidth="1"/>
    <col min="11267" max="11269" width="9.140625" style="121"/>
    <col min="11270" max="11270" width="9.7109375" style="121" customWidth="1"/>
    <col min="11271" max="11520" width="9.140625" style="121"/>
    <col min="11521" max="11521" width="46.7109375" style="121" customWidth="1"/>
    <col min="11522" max="11522" width="22" style="121" customWidth="1"/>
    <col min="11523" max="11525" width="9.140625" style="121"/>
    <col min="11526" max="11526" width="9.7109375" style="121" customWidth="1"/>
    <col min="11527" max="11776" width="9.140625" style="121"/>
    <col min="11777" max="11777" width="46.7109375" style="121" customWidth="1"/>
    <col min="11778" max="11778" width="22" style="121" customWidth="1"/>
    <col min="11779" max="11781" width="9.140625" style="121"/>
    <col min="11782" max="11782" width="9.7109375" style="121" customWidth="1"/>
    <col min="11783" max="12032" width="9.140625" style="121"/>
    <col min="12033" max="12033" width="46.7109375" style="121" customWidth="1"/>
    <col min="12034" max="12034" width="22" style="121" customWidth="1"/>
    <col min="12035" max="12037" width="9.140625" style="121"/>
    <col min="12038" max="12038" width="9.7109375" style="121" customWidth="1"/>
    <col min="12039" max="12288" width="9.140625" style="121"/>
    <col min="12289" max="12289" width="46.7109375" style="121" customWidth="1"/>
    <col min="12290" max="12290" width="22" style="121" customWidth="1"/>
    <col min="12291" max="12293" width="9.140625" style="121"/>
    <col min="12294" max="12294" width="9.7109375" style="121" customWidth="1"/>
    <col min="12295" max="12544" width="9.140625" style="121"/>
    <col min="12545" max="12545" width="46.7109375" style="121" customWidth="1"/>
    <col min="12546" max="12546" width="22" style="121" customWidth="1"/>
    <col min="12547" max="12549" width="9.140625" style="121"/>
    <col min="12550" max="12550" width="9.7109375" style="121" customWidth="1"/>
    <col min="12551" max="12800" width="9.140625" style="121"/>
    <col min="12801" max="12801" width="46.7109375" style="121" customWidth="1"/>
    <col min="12802" max="12802" width="22" style="121" customWidth="1"/>
    <col min="12803" max="12805" width="9.140625" style="121"/>
    <col min="12806" max="12806" width="9.7109375" style="121" customWidth="1"/>
    <col min="12807" max="13056" width="9.140625" style="121"/>
    <col min="13057" max="13057" width="46.7109375" style="121" customWidth="1"/>
    <col min="13058" max="13058" width="22" style="121" customWidth="1"/>
    <col min="13059" max="13061" width="9.140625" style="121"/>
    <col min="13062" max="13062" width="9.7109375" style="121" customWidth="1"/>
    <col min="13063" max="13312" width="9.140625" style="121"/>
    <col min="13313" max="13313" width="46.7109375" style="121" customWidth="1"/>
    <col min="13314" max="13314" width="22" style="121" customWidth="1"/>
    <col min="13315" max="13317" width="9.140625" style="121"/>
    <col min="13318" max="13318" width="9.7109375" style="121" customWidth="1"/>
    <col min="13319" max="13568" width="9.140625" style="121"/>
    <col min="13569" max="13569" width="46.7109375" style="121" customWidth="1"/>
    <col min="13570" max="13570" width="22" style="121" customWidth="1"/>
    <col min="13571" max="13573" width="9.140625" style="121"/>
    <col min="13574" max="13574" width="9.7109375" style="121" customWidth="1"/>
    <col min="13575" max="13824" width="9.140625" style="121"/>
    <col min="13825" max="13825" width="46.7109375" style="121" customWidth="1"/>
    <col min="13826" max="13826" width="22" style="121" customWidth="1"/>
    <col min="13827" max="13829" width="9.140625" style="121"/>
    <col min="13830" max="13830" width="9.7109375" style="121" customWidth="1"/>
    <col min="13831" max="14080" width="9.140625" style="121"/>
    <col min="14081" max="14081" width="46.7109375" style="121" customWidth="1"/>
    <col min="14082" max="14082" width="22" style="121" customWidth="1"/>
    <col min="14083" max="14085" width="9.140625" style="121"/>
    <col min="14086" max="14086" width="9.7109375" style="121" customWidth="1"/>
    <col min="14087" max="14336" width="9.140625" style="121"/>
    <col min="14337" max="14337" width="46.7109375" style="121" customWidth="1"/>
    <col min="14338" max="14338" width="22" style="121" customWidth="1"/>
    <col min="14339" max="14341" width="9.140625" style="121"/>
    <col min="14342" max="14342" width="9.7109375" style="121" customWidth="1"/>
    <col min="14343" max="14592" width="9.140625" style="121"/>
    <col min="14593" max="14593" width="46.7109375" style="121" customWidth="1"/>
    <col min="14594" max="14594" width="22" style="121" customWidth="1"/>
    <col min="14595" max="14597" width="9.140625" style="121"/>
    <col min="14598" max="14598" width="9.7109375" style="121" customWidth="1"/>
    <col min="14599" max="14848" width="9.140625" style="121"/>
    <col min="14849" max="14849" width="46.7109375" style="121" customWidth="1"/>
    <col min="14850" max="14850" width="22" style="121" customWidth="1"/>
    <col min="14851" max="14853" width="9.140625" style="121"/>
    <col min="14854" max="14854" width="9.7109375" style="121" customWidth="1"/>
    <col min="14855" max="15104" width="9.140625" style="121"/>
    <col min="15105" max="15105" width="46.7109375" style="121" customWidth="1"/>
    <col min="15106" max="15106" width="22" style="121" customWidth="1"/>
    <col min="15107" max="15109" width="9.140625" style="121"/>
    <col min="15110" max="15110" width="9.7109375" style="121" customWidth="1"/>
    <col min="15111" max="15360" width="9.140625" style="121"/>
    <col min="15361" max="15361" width="46.7109375" style="121" customWidth="1"/>
    <col min="15362" max="15362" width="22" style="121" customWidth="1"/>
    <col min="15363" max="15365" width="9.140625" style="121"/>
    <col min="15366" max="15366" width="9.7109375" style="121" customWidth="1"/>
    <col min="15367" max="15616" width="9.140625" style="121"/>
    <col min="15617" max="15617" width="46.7109375" style="121" customWidth="1"/>
    <col min="15618" max="15618" width="22" style="121" customWidth="1"/>
    <col min="15619" max="15621" width="9.140625" style="121"/>
    <col min="15622" max="15622" width="9.7109375" style="121" customWidth="1"/>
    <col min="15623" max="15872" width="9.140625" style="121"/>
    <col min="15873" max="15873" width="46.7109375" style="121" customWidth="1"/>
    <col min="15874" max="15874" width="22" style="121" customWidth="1"/>
    <col min="15875" max="15877" width="9.140625" style="121"/>
    <col min="15878" max="15878" width="9.7109375" style="121" customWidth="1"/>
    <col min="15879" max="16128" width="9.140625" style="121"/>
    <col min="16129" max="16129" width="46.7109375" style="121" customWidth="1"/>
    <col min="16130" max="16130" width="22" style="121" customWidth="1"/>
    <col min="16131" max="16133" width="9.140625" style="121"/>
    <col min="16134" max="16134" width="9.7109375" style="121" customWidth="1"/>
    <col min="16135" max="16384" width="9.140625" style="121"/>
  </cols>
  <sheetData>
    <row r="1" spans="1:9" ht="21" customHeight="1">
      <c r="B1" s="275"/>
      <c r="C1" s="230"/>
      <c r="D1" s="230"/>
      <c r="E1" s="163"/>
      <c r="F1" s="163"/>
      <c r="G1" s="177"/>
    </row>
    <row r="2" spans="1:9" ht="15" customHeight="1">
      <c r="A2" s="229" t="s">
        <v>99</v>
      </c>
      <c r="B2" s="276"/>
      <c r="C2" s="277"/>
      <c r="D2" s="396" t="s">
        <v>62</v>
      </c>
      <c r="E2" s="396"/>
      <c r="F2" s="278"/>
      <c r="G2" s="177"/>
    </row>
    <row r="3" spans="1:9" ht="15" customHeight="1" thickBot="1">
      <c r="A3" s="258"/>
      <c r="B3" s="327" t="s">
        <v>26</v>
      </c>
      <c r="C3" s="249">
        <v>2018</v>
      </c>
      <c r="D3" s="250">
        <v>2017</v>
      </c>
      <c r="E3" s="251" t="s">
        <v>56</v>
      </c>
      <c r="F3" s="251" t="s">
        <v>63</v>
      </c>
      <c r="G3" s="177"/>
    </row>
    <row r="4" spans="1:9" ht="18.75" customHeight="1">
      <c r="A4" s="333" t="s">
        <v>17</v>
      </c>
      <c r="B4" s="178"/>
      <c r="C4" s="279">
        <f>+C5+C10</f>
        <v>6.45</v>
      </c>
      <c r="D4" s="179">
        <f>+D5+D10</f>
        <v>6.62</v>
      </c>
      <c r="E4" s="180">
        <f t="shared" ref="E4:E27" si="0">+C4-D4</f>
        <v>-0.16999999999999993</v>
      </c>
      <c r="F4" s="181">
        <f t="shared" ref="F4:F18" si="1">+E4/D4*100</f>
        <v>-2.5679758308157088</v>
      </c>
    </row>
    <row r="5" spans="1:9" ht="18.75" customHeight="1">
      <c r="A5" s="334" t="s">
        <v>100</v>
      </c>
      <c r="B5" s="280"/>
      <c r="C5" s="281">
        <f>SUM(C6:C9)</f>
        <v>2.88</v>
      </c>
      <c r="D5" s="282">
        <f>SUM(D6:D9)</f>
        <v>2.96</v>
      </c>
      <c r="E5" s="283">
        <f t="shared" si="0"/>
        <v>-8.0000000000000071E-2</v>
      </c>
      <c r="F5" s="284">
        <f t="shared" si="1"/>
        <v>-2.7027027027027053</v>
      </c>
    </row>
    <row r="6" spans="1:9" ht="18.75" customHeight="1">
      <c r="A6" s="335" t="s">
        <v>101</v>
      </c>
      <c r="B6" s="182"/>
      <c r="C6" s="196">
        <v>0.7</v>
      </c>
      <c r="D6" s="183">
        <v>0.74</v>
      </c>
      <c r="E6" s="184">
        <f t="shared" si="0"/>
        <v>-4.0000000000000036E-2</v>
      </c>
      <c r="F6" s="185">
        <f t="shared" si="1"/>
        <v>-5.4054054054054106</v>
      </c>
    </row>
    <row r="7" spans="1:9" ht="18.75" customHeight="1">
      <c r="A7" s="335" t="s">
        <v>102</v>
      </c>
      <c r="B7" s="182"/>
      <c r="C7" s="196">
        <v>1.97</v>
      </c>
      <c r="D7" s="183">
        <v>2.0099999999999998</v>
      </c>
      <c r="E7" s="184">
        <f t="shared" si="0"/>
        <v>-3.9999999999999813E-2</v>
      </c>
      <c r="F7" s="185">
        <f t="shared" si="1"/>
        <v>-1.990049751243772</v>
      </c>
    </row>
    <row r="8" spans="1:9" ht="18.75" customHeight="1">
      <c r="A8" s="335" t="s">
        <v>103</v>
      </c>
      <c r="B8" s="182"/>
      <c r="C8" s="196">
        <v>0.19</v>
      </c>
      <c r="D8" s="183">
        <v>0.19</v>
      </c>
      <c r="E8" s="184">
        <f t="shared" si="0"/>
        <v>0</v>
      </c>
      <c r="F8" s="185">
        <f t="shared" si="1"/>
        <v>0</v>
      </c>
    </row>
    <row r="9" spans="1:9" ht="18.75" customHeight="1">
      <c r="A9" s="335" t="s">
        <v>104</v>
      </c>
      <c r="B9" s="182"/>
      <c r="C9" s="196">
        <v>0.02</v>
      </c>
      <c r="D9" s="183">
        <v>0.02</v>
      </c>
      <c r="E9" s="184">
        <f t="shared" si="0"/>
        <v>0</v>
      </c>
      <c r="F9" s="185">
        <f t="shared" si="1"/>
        <v>0</v>
      </c>
      <c r="I9" s="184"/>
    </row>
    <row r="10" spans="1:9" ht="18.75" customHeight="1">
      <c r="A10" s="334" t="s">
        <v>105</v>
      </c>
      <c r="B10" s="280"/>
      <c r="C10" s="281">
        <f>SUM(C11:C18)</f>
        <v>3.5700000000000003</v>
      </c>
      <c r="D10" s="282">
        <f>SUM(D11:D18)</f>
        <v>3.66</v>
      </c>
      <c r="E10" s="283">
        <f t="shared" si="0"/>
        <v>-8.9999999999999858E-2</v>
      </c>
      <c r="F10" s="284">
        <f t="shared" si="1"/>
        <v>-2.459016393442619</v>
      </c>
    </row>
    <row r="11" spans="1:9" ht="18.75" customHeight="1">
      <c r="A11" s="335" t="s">
        <v>102</v>
      </c>
      <c r="B11" s="182"/>
      <c r="C11" s="196">
        <v>1.47</v>
      </c>
      <c r="D11" s="183">
        <v>1.65</v>
      </c>
      <c r="E11" s="184">
        <f t="shared" si="0"/>
        <v>-0.17999999999999994</v>
      </c>
      <c r="F11" s="185">
        <f t="shared" si="1"/>
        <v>-10.909090909090907</v>
      </c>
    </row>
    <row r="12" spans="1:9" ht="18.75" customHeight="1">
      <c r="A12" s="335" t="s">
        <v>106</v>
      </c>
      <c r="B12" s="182"/>
      <c r="C12" s="196">
        <v>0.04</v>
      </c>
      <c r="D12" s="183">
        <v>0.04</v>
      </c>
      <c r="E12" s="184">
        <f t="shared" si="0"/>
        <v>0</v>
      </c>
      <c r="F12" s="185">
        <f t="shared" si="1"/>
        <v>0</v>
      </c>
      <c r="H12" s="186"/>
    </row>
    <row r="13" spans="1:9" ht="18.75" customHeight="1">
      <c r="A13" s="335" t="s">
        <v>103</v>
      </c>
      <c r="B13" s="182"/>
      <c r="C13" s="196">
        <v>0.11</v>
      </c>
      <c r="D13" s="183">
        <v>0.11</v>
      </c>
      <c r="E13" s="184">
        <f t="shared" si="0"/>
        <v>0</v>
      </c>
      <c r="F13" s="185">
        <f t="shared" si="1"/>
        <v>0</v>
      </c>
    </row>
    <row r="14" spans="1:9" ht="18.75" customHeight="1">
      <c r="A14" s="335" t="s">
        <v>101</v>
      </c>
      <c r="B14" s="182"/>
      <c r="C14" s="196">
        <v>0.2</v>
      </c>
      <c r="D14" s="183">
        <v>0.22</v>
      </c>
      <c r="E14" s="184">
        <f t="shared" si="0"/>
        <v>-1.999999999999999E-2</v>
      </c>
      <c r="F14" s="185">
        <f t="shared" si="1"/>
        <v>-9.0909090909090864</v>
      </c>
      <c r="H14" s="350"/>
    </row>
    <row r="15" spans="1:9" ht="18.75" customHeight="1">
      <c r="A15" s="335" t="s">
        <v>107</v>
      </c>
      <c r="B15" s="182"/>
      <c r="C15" s="196">
        <v>0.04</v>
      </c>
      <c r="D15" s="183">
        <v>0.04</v>
      </c>
      <c r="E15" s="184">
        <f t="shared" si="0"/>
        <v>0</v>
      </c>
      <c r="F15" s="185">
        <f t="shared" si="1"/>
        <v>0</v>
      </c>
    </row>
    <row r="16" spans="1:9" ht="18.75" customHeight="1">
      <c r="A16" s="335" t="s">
        <v>108</v>
      </c>
      <c r="B16" s="182"/>
      <c r="C16" s="196">
        <v>0.42</v>
      </c>
      <c r="D16" s="183">
        <v>0.42</v>
      </c>
      <c r="E16" s="184">
        <f t="shared" si="0"/>
        <v>0</v>
      </c>
      <c r="F16" s="185">
        <f t="shared" si="1"/>
        <v>0</v>
      </c>
    </row>
    <row r="17" spans="1:15" ht="18.75" customHeight="1">
      <c r="A17" s="335" t="s">
        <v>109</v>
      </c>
      <c r="B17" s="182"/>
      <c r="C17" s="196">
        <v>0.96</v>
      </c>
      <c r="D17" s="183">
        <v>0.87</v>
      </c>
      <c r="E17" s="184">
        <f t="shared" si="0"/>
        <v>8.9999999999999969E-2</v>
      </c>
      <c r="F17" s="185">
        <f t="shared" si="1"/>
        <v>10.344827586206893</v>
      </c>
    </row>
    <row r="18" spans="1:15" ht="18.75" customHeight="1">
      <c r="A18" s="335" t="s">
        <v>104</v>
      </c>
      <c r="B18" s="182"/>
      <c r="C18" s="196">
        <v>0.33</v>
      </c>
      <c r="D18" s="183">
        <v>0.31000000000000005</v>
      </c>
      <c r="E18" s="184">
        <f t="shared" si="0"/>
        <v>1.9999999999999962E-2</v>
      </c>
      <c r="F18" s="185">
        <f t="shared" si="1"/>
        <v>6.4516129032257936</v>
      </c>
    </row>
    <row r="19" spans="1:15" ht="18.75" customHeight="1">
      <c r="A19" s="336" t="s">
        <v>110</v>
      </c>
      <c r="B19" s="285"/>
      <c r="C19" s="286">
        <f>SUM(C20:C26)</f>
        <v>2.915</v>
      </c>
      <c r="D19" s="287">
        <f>SUM(D20:D26)</f>
        <v>2.907</v>
      </c>
      <c r="E19" s="288">
        <f t="shared" si="0"/>
        <v>8.0000000000000071E-3</v>
      </c>
      <c r="F19" s="289">
        <f>+E19/D19*100</f>
        <v>0.27519779841761294</v>
      </c>
    </row>
    <row r="20" spans="1:15" ht="18.75" customHeight="1">
      <c r="A20" s="335" t="s">
        <v>101</v>
      </c>
      <c r="B20" s="182"/>
      <c r="C20" s="196">
        <v>0.63</v>
      </c>
      <c r="D20" s="183">
        <v>0.57999999999999996</v>
      </c>
      <c r="E20" s="184">
        <f t="shared" si="0"/>
        <v>5.0000000000000044E-2</v>
      </c>
      <c r="F20" s="185">
        <f t="shared" ref="F20:F26" si="2">+E20/D20*100</f>
        <v>8.6206896551724235</v>
      </c>
      <c r="G20" s="121">
        <f>+G19+G18</f>
        <v>0</v>
      </c>
      <c r="H20" s="121">
        <f>+H19+H18</f>
        <v>0</v>
      </c>
      <c r="O20" s="370"/>
    </row>
    <row r="21" spans="1:15" ht="18.75" customHeight="1">
      <c r="A21" s="335" t="s">
        <v>102</v>
      </c>
      <c r="B21" s="182"/>
      <c r="C21" s="196">
        <v>1.6120000000000001</v>
      </c>
      <c r="D21" s="183">
        <v>1.573</v>
      </c>
      <c r="E21" s="184">
        <f t="shared" si="0"/>
        <v>3.9000000000000146E-2</v>
      </c>
      <c r="F21" s="185">
        <f t="shared" si="2"/>
        <v>2.4793388429752161</v>
      </c>
      <c r="O21" s="370"/>
    </row>
    <row r="22" spans="1:15" ht="18.75" customHeight="1">
      <c r="A22" s="335" t="s">
        <v>109</v>
      </c>
      <c r="B22" s="187"/>
      <c r="C22" s="196">
        <v>0.193</v>
      </c>
      <c r="D22" s="183">
        <v>0.26</v>
      </c>
      <c r="E22" s="184">
        <f t="shared" si="0"/>
        <v>-6.7000000000000004E-2</v>
      </c>
      <c r="F22" s="185">
        <f t="shared" si="2"/>
        <v>-25.769230769230774</v>
      </c>
      <c r="O22" s="370"/>
    </row>
    <row r="23" spans="1:15" ht="18.75" customHeight="1">
      <c r="A23" s="335" t="s">
        <v>106</v>
      </c>
      <c r="B23" s="182"/>
      <c r="C23" s="196">
        <v>0.08</v>
      </c>
      <c r="D23" s="183">
        <v>7.0000000000000007E-2</v>
      </c>
      <c r="E23" s="184">
        <f t="shared" si="0"/>
        <v>9.999999999999995E-3</v>
      </c>
      <c r="F23" s="185">
        <f t="shared" si="2"/>
        <v>14.285714285714276</v>
      </c>
      <c r="O23" s="370"/>
    </row>
    <row r="24" spans="1:15" ht="18.75" customHeight="1">
      <c r="A24" s="335" t="s">
        <v>107</v>
      </c>
      <c r="B24" s="182"/>
      <c r="C24" s="196">
        <v>0.05</v>
      </c>
      <c r="D24" s="183">
        <v>5.3999999999999999E-2</v>
      </c>
      <c r="E24" s="184"/>
      <c r="F24" s="185"/>
      <c r="O24" s="370"/>
    </row>
    <row r="25" spans="1:15" ht="18.75" customHeight="1">
      <c r="A25" s="335" t="s">
        <v>103</v>
      </c>
      <c r="B25" s="182"/>
      <c r="C25" s="196">
        <v>0.25</v>
      </c>
      <c r="D25" s="183">
        <v>0.25</v>
      </c>
      <c r="E25" s="184">
        <f t="shared" si="0"/>
        <v>0</v>
      </c>
      <c r="F25" s="185">
        <f t="shared" si="2"/>
        <v>0</v>
      </c>
      <c r="O25" s="370"/>
    </row>
    <row r="26" spans="1:15" ht="18.75" customHeight="1">
      <c r="A26" s="335" t="s">
        <v>104</v>
      </c>
      <c r="B26" s="182"/>
      <c r="C26" s="196">
        <v>0.1</v>
      </c>
      <c r="D26" s="183">
        <v>0.12</v>
      </c>
      <c r="E26" s="184">
        <f t="shared" si="0"/>
        <v>-1.999999999999999E-2</v>
      </c>
      <c r="F26" s="185">
        <f t="shared" si="2"/>
        <v>-16.666666666666661</v>
      </c>
      <c r="O26" s="370"/>
    </row>
    <row r="27" spans="1:15" ht="18.75" customHeight="1" thickBot="1">
      <c r="A27" s="337" t="s">
        <v>116</v>
      </c>
      <c r="B27" s="290"/>
      <c r="C27" s="291">
        <f>+C5+C10+C19</f>
        <v>9.3650000000000002</v>
      </c>
      <c r="D27" s="292">
        <f>+D5+D10+D19</f>
        <v>9.527000000000001</v>
      </c>
      <c r="E27" s="293">
        <f t="shared" si="0"/>
        <v>-0.16200000000000081</v>
      </c>
      <c r="F27" s="294">
        <f>+E27/D27*100</f>
        <v>-1.7004303558308052</v>
      </c>
    </row>
    <row r="28" spans="1:15" ht="6" customHeight="1" thickTop="1"/>
  </sheetData>
  <mergeCells count="1">
    <mergeCell ref="D2:E2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6</vt:i4>
      </vt:variant>
    </vt:vector>
  </HeadingPairs>
  <TitlesOfParts>
    <vt:vector size="16" baseType="lpstr">
      <vt:lpstr>E&amp;P - Produzione idrocarburi</vt:lpstr>
      <vt:lpstr> E&amp;P - Produzioni x area geogr.</vt:lpstr>
      <vt:lpstr>G&amp;P - Approvvigionamenti</vt:lpstr>
      <vt:lpstr>G&amp;P - Vendite gas</vt:lpstr>
      <vt:lpstr>G&amp;P - Vendite gas per entità </vt:lpstr>
      <vt:lpstr>G&amp;P - Vendite di GNL</vt:lpstr>
      <vt:lpstr>R&amp;MC - operativo</vt:lpstr>
      <vt:lpstr>R&amp;M - Vend. Italia-Estero</vt:lpstr>
      <vt:lpstr>R&amp;M - Vendite prod. canale</vt:lpstr>
      <vt:lpstr>Chimica</vt:lpstr>
      <vt:lpstr>' E&amp;P - Produzioni x area geogr.'!Area_stampa</vt:lpstr>
      <vt:lpstr>'E&amp;P - Produzione idrocarburi'!Area_stampa</vt:lpstr>
      <vt:lpstr>'G&amp;P - Approvvigionamenti'!Area_stampa</vt:lpstr>
      <vt:lpstr>'G&amp;P - Vendite gas'!Area_stampa</vt:lpstr>
      <vt:lpstr>'R&amp;M - Vend. Italia-Estero'!Area_stampa</vt:lpstr>
      <vt:lpstr>'R&amp;MC - operativo'!Area_stampa</vt:lpstr>
    </vt:vector>
  </TitlesOfParts>
  <Company>eni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 S.p.A.</dc:creator>
  <cp:lastModifiedBy>eni S.p.A.</cp:lastModifiedBy>
  <cp:lastPrinted>2018-05-14T14:49:15Z</cp:lastPrinted>
  <dcterms:created xsi:type="dcterms:W3CDTF">2017-10-30T13:59:09Z</dcterms:created>
  <dcterms:modified xsi:type="dcterms:W3CDTF">2018-08-01T13:27:02Z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